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13_ncr:1_{5EA7AE46-77E9-4779-A0F4-0376B78340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  <sheet name="Plan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4" i="1" l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H100" i="1"/>
  <c r="G99" i="1"/>
  <c r="H99" i="1" s="1"/>
  <c r="G98" i="1"/>
  <c r="H98" i="1" s="1"/>
  <c r="G97" i="1"/>
  <c r="H97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G38" i="1"/>
  <c r="H38" i="1" s="1"/>
  <c r="G37" i="1"/>
  <c r="H37" i="1" s="1"/>
  <c r="G36" i="1"/>
  <c r="H36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H108" i="1" l="1"/>
  <c r="H116" i="1" s="1"/>
  <c r="G108" i="1"/>
  <c r="H115" i="1" s="1"/>
  <c r="G81" i="1"/>
  <c r="H92" i="1" s="1"/>
  <c r="G255" i="1"/>
  <c r="H260" i="1" s="1"/>
  <c r="H228" i="1"/>
  <c r="H71" i="1"/>
  <c r="G51" i="1"/>
  <c r="H60" i="1" s="1"/>
  <c r="H81" i="1"/>
  <c r="H93" i="1" s="1"/>
  <c r="H255" i="1"/>
  <c r="H261" i="1" s="1"/>
  <c r="H27" i="1"/>
  <c r="H32" i="1" s="1"/>
  <c r="H194" i="1"/>
  <c r="H224" i="1" s="1"/>
  <c r="H39" i="1"/>
  <c r="H51" i="1" s="1"/>
  <c r="H61" i="1" s="1"/>
  <c r="G27" i="1"/>
  <c r="H31" i="1" s="1"/>
  <c r="G194" i="1"/>
  <c r="H223" i="1" s="1"/>
  <c r="H265" i="1" l="1"/>
  <c r="F9" i="1" s="1"/>
  <c r="H263" i="1"/>
</calcChain>
</file>

<file path=xl/sharedStrings.xml><?xml version="1.0" encoding="utf-8"?>
<sst xmlns="http://schemas.openxmlformats.org/spreadsheetml/2006/main" count="608" uniqueCount="435">
  <si>
    <t>TABELA GERAL DE AVALIAÇÃO DE DESEMPENHO PARA FINS DE PROMOÇÃO E PROGRESSÃO</t>
  </si>
  <si>
    <t>Versão 01 aprovada na 4ª Reunião Extraordinária de 2026 do Conselho do CH em conformidade com a RESOLUÇÃO No 23/CEPE, DE 05 DE DEZEMBRO DE 2025</t>
  </si>
  <si>
    <t>DEPARTAMENTO:</t>
  </si>
  <si>
    <t>PONTUAÇÃO TOTAL VÁLIDA</t>
  </si>
  <si>
    <t>Docente:</t>
  </si>
  <si>
    <t>SIAPE:</t>
  </si>
  <si>
    <t>Interstício:</t>
  </si>
  <si>
    <t>TIPO DE ATIVIDADE</t>
  </si>
  <si>
    <t>MÉTRICA</t>
  </si>
  <si>
    <t>ATIVIDADES REALIZADAS</t>
  </si>
  <si>
    <t>PESO</t>
  </si>
  <si>
    <t>PONTUAÇÃO MÁXIMA</t>
  </si>
  <si>
    <t>PONTUAÇÃO OBTIDA</t>
  </si>
  <si>
    <t>PONTUAÇÃO CONSIDERADA</t>
  </si>
  <si>
    <t>1.</t>
  </si>
  <si>
    <t>ENSINO SUPERIOR</t>
  </si>
  <si>
    <t>1.1</t>
  </si>
  <si>
    <t>Turmas em disciplinas/módulos com &lt;= 4 Alunos (DE1)</t>
  </si>
  <si>
    <t>Por hora-aula</t>
  </si>
  <si>
    <t>1.2</t>
  </si>
  <si>
    <t>Turmas em disciplinas/módulos com &gt;=5 Alunos &lt;= 10 Alunos (DE1)</t>
  </si>
  <si>
    <t>1.3</t>
  </si>
  <si>
    <t>Turmas em disciplinas/módulos com &gt;= 11 Alunos e &lt;= 20 Alunos (DE1)</t>
  </si>
  <si>
    <t>1.4</t>
  </si>
  <si>
    <t>Turmas em disciplinas/módulos com &gt;= 21 Alunos (DE1)</t>
  </si>
  <si>
    <t>1.5</t>
  </si>
  <si>
    <t>Coordenar ACCS com até 10 agentes (DE2)</t>
  </si>
  <si>
    <t>Por mês</t>
  </si>
  <si>
    <t>1.6</t>
  </si>
  <si>
    <t>Coordenar ACCS com &gt;=11 agentes e &lt;= 20 agentes (DE2)</t>
  </si>
  <si>
    <t>1.7</t>
  </si>
  <si>
    <t>Coordenar ACCS com &gt;=21 agentes e &lt;= 30 agentes (DE2)</t>
  </si>
  <si>
    <t>1.8</t>
  </si>
  <si>
    <t>Coordenar ACCS com &gt;=31 agentes (DE2)</t>
  </si>
  <si>
    <t>1.9</t>
  </si>
  <si>
    <t>Integrar equipe de ACCS com até 10 agentes (DE2)</t>
  </si>
  <si>
    <t>1.10</t>
  </si>
  <si>
    <t>Integrar equipe de ACCS com &gt;=11 agentes e &lt;= 20 agentes (DE2)</t>
  </si>
  <si>
    <t>1.11</t>
  </si>
  <si>
    <t>Integrar equipe de ACCS com &gt;=21 agentes e &lt;= 30 agentes (DE2)</t>
  </si>
  <si>
    <t>1.12</t>
  </si>
  <si>
    <t>Integrar equipe de ACCS com &gt;=31 agentes (DE2)</t>
  </si>
  <si>
    <t>SOMA:</t>
  </si>
  <si>
    <t>Documentos Comprobatórios:</t>
  </si>
  <si>
    <t>DS1: Declaração de disciplinas ministradas emitada pelo SIGAA ou declaração similar assinada pela Chefia de Departamento.</t>
  </si>
  <si>
    <t>DS2: Certificado ou declaração emitada pela Pró-Reitoria de Extensão (PREX) ou declaração similar emitada pelo SIGAA.</t>
  </si>
  <si>
    <t>Ensino Superior - Total Obtido</t>
  </si>
  <si>
    <t>Total Obtido</t>
  </si>
  <si>
    <t>ENSINO SUPERIOR - TOTAL CONSIDERADO</t>
  </si>
  <si>
    <t>TOTAL CONSIDERADO</t>
  </si>
  <si>
    <t>2.</t>
  </si>
  <si>
    <t>ORIENTAÇÕES</t>
  </si>
  <si>
    <t>2.1</t>
  </si>
  <si>
    <t>Orientador de pós-doutorado (DO1)</t>
  </si>
  <si>
    <t>Por orientação x meses</t>
  </si>
  <si>
    <t>2.2</t>
  </si>
  <si>
    <t>Orientador de doutorado em programas da UFC (DO1)</t>
  </si>
  <si>
    <t>Por aluno x ano</t>
  </si>
  <si>
    <t>2.3</t>
  </si>
  <si>
    <t>Orientador de doutorado em programas de outras IES (DO1)</t>
  </si>
  <si>
    <t>2.4</t>
  </si>
  <si>
    <t>Co-orientador de doutorado em programas da UFC (DO1)</t>
  </si>
  <si>
    <t>2.5</t>
  </si>
  <si>
    <t>Co-orientador de doutorado em programas de outras IES (DO1)</t>
  </si>
  <si>
    <t>2.6</t>
  </si>
  <si>
    <t>Orientador de mestrado em programas da UFC (DO1)</t>
  </si>
  <si>
    <t>2.7</t>
  </si>
  <si>
    <t>Orientador de mestrado em programas de outras IES (DO1)</t>
  </si>
  <si>
    <t>2.8</t>
  </si>
  <si>
    <t>Co-orientador de mestrado em programas da UFC (DO1)</t>
  </si>
  <si>
    <t>2.9</t>
  </si>
  <si>
    <t>Co-orientador de mestrado em programas de outras IES (DO1)</t>
  </si>
  <si>
    <t>2.10</t>
  </si>
  <si>
    <t>Orientador de componente curricular atividade trabalho de conclusão curso e/ou monografia (DO2)</t>
  </si>
  <si>
    <t>Por aluno concluído</t>
  </si>
  <si>
    <t>2.11</t>
  </si>
  <si>
    <t>Orientador/Supervisor de componente curricular atividade estágio supervisionado (DO3)</t>
  </si>
  <si>
    <t>2.12</t>
  </si>
  <si>
    <t>Orientador de especialização na UFC e outras IES (DO4)</t>
  </si>
  <si>
    <t>2.13</t>
  </si>
  <si>
    <t>Orientador de bolsistas de programas institucionais (DO5)</t>
  </si>
  <si>
    <t>Por aluno x semestre</t>
  </si>
  <si>
    <t>2.14</t>
  </si>
  <si>
    <t>Preceptoria de residência (DO6)</t>
  </si>
  <si>
    <t>2.15</t>
  </si>
  <si>
    <t>Instrutor de curso de formação docente (DO7)</t>
  </si>
  <si>
    <t>Por aluno x curso</t>
  </si>
  <si>
    <t xml:space="preserve">DO1: Declaração carimbada e rubricada pela Coordenação do Programa. Para os Programas da UFC a declaração deve ser emitida pelo SIGAA. </t>
  </si>
  <si>
    <t xml:space="preserve">DO2: Declaração da Coordenação do Curso, com o nome do orientando e data da defesa. </t>
  </si>
  <si>
    <t>DO3: Declaração da Chefia do Departamento ou Coordenação do Curso, com o nome do orientando e período do estágio.</t>
  </si>
  <si>
    <r>
      <rPr>
        <sz val="10"/>
        <color theme="1"/>
        <rFont val="Times New Roman"/>
        <family val="1"/>
      </rPr>
      <t>DO4: Declaração da Coordenação do Curso, com o nome do orientando e data da defesa.</t>
    </r>
    <r>
      <rPr>
        <sz val="10"/>
        <color rgb="FFFF0000"/>
        <rFont val="Times New Roman"/>
        <family val="1"/>
      </rPr>
      <t xml:space="preserve"> </t>
    </r>
  </si>
  <si>
    <t>DO5: Declaração da Pró-Reitoria, com o nome do orientando e data da conclusão.</t>
  </si>
  <si>
    <t>DO6: Declaração da coordenação ou diretoria da residência.</t>
  </si>
  <si>
    <t>DO7: Declaração do setor promotor do curso.</t>
  </si>
  <si>
    <t>Orientações - Total Obtido</t>
  </si>
  <si>
    <t>ORIENTAÇÕES - TOTAL CONSIDERADO</t>
  </si>
  <si>
    <t>3.</t>
  </si>
  <si>
    <t>BANCAS EXAMINADORAS E COMISSÕES DE AVALIAÇÃO</t>
  </si>
  <si>
    <t>3.1</t>
  </si>
  <si>
    <t>Concurso público (DB1)</t>
  </si>
  <si>
    <t>Por banca</t>
  </si>
  <si>
    <t>3.2</t>
  </si>
  <si>
    <t>Comissão de seleção de professor substituto, temporário e visitante (DB2)</t>
  </si>
  <si>
    <t>3.3</t>
  </si>
  <si>
    <t>Secretário de concurso para docente (DB1)</t>
  </si>
  <si>
    <t>Por concurso</t>
  </si>
  <si>
    <t>3.4</t>
  </si>
  <si>
    <r>
      <rPr>
        <sz val="12"/>
        <color rgb="FF000000"/>
        <rFont val="Times New Roman"/>
        <family val="1"/>
      </rPr>
      <t xml:space="preserve">Comissão de avaliação em estágio probatório, progressão </t>
    </r>
    <r>
      <rPr>
        <sz val="12"/>
        <color rgb="FF000000"/>
        <rFont val="Times New Roman"/>
        <family val="1"/>
      </rPr>
      <t>e promoção</t>
    </r>
    <r>
      <rPr>
        <sz val="12"/>
        <color rgb="FF000000"/>
        <rFont val="Times New Roman"/>
        <family val="1"/>
      </rPr>
      <t xml:space="preserve"> (DB3)</t>
    </r>
  </si>
  <si>
    <t>Por comissão</t>
  </si>
  <si>
    <t>3.5</t>
  </si>
  <si>
    <t>Tese de doutorado (excluindo o orientador) (DB4)</t>
  </si>
  <si>
    <t>3.6</t>
  </si>
  <si>
    <t>Dissertação de mestrado (excluindo o orientador) (DB4)</t>
  </si>
  <si>
    <t>3.7</t>
  </si>
  <si>
    <t>Qualificação de doutorado (excluindo o orientador) (DB4)</t>
  </si>
  <si>
    <t>3.8</t>
  </si>
  <si>
    <t>Qualificação de mestrado (excluindo o orientador) (DB4)</t>
  </si>
  <si>
    <t>3.9</t>
  </si>
  <si>
    <t>Trabalho de conclusão de curso de graduação (excluindo o orientador) (DB5)</t>
  </si>
  <si>
    <t>3.10</t>
  </si>
  <si>
    <t>Trabalho de conclusão de curso de especialização na UFC e outras IES (excluindo o orientador) (DB5)</t>
  </si>
  <si>
    <t>3.11</t>
  </si>
  <si>
    <t>Participação em comitês de programa nacional e internacional (DB6)</t>
  </si>
  <si>
    <t>Por comitê</t>
  </si>
  <si>
    <t>3.12</t>
  </si>
  <si>
    <t>Participação em conselho editorial de revista e livros (DB7)</t>
  </si>
  <si>
    <t>Por comitê ou conselho</t>
  </si>
  <si>
    <t>3.13</t>
  </si>
  <si>
    <r>
      <rPr>
        <sz val="12"/>
        <color rgb="FF000000"/>
        <rFont val="Times New Roman"/>
        <family val="1"/>
      </rPr>
      <t>Revisor/Parecerista ad hoc</t>
    </r>
    <r>
      <rPr>
        <sz val="12"/>
        <color rgb="FF000000"/>
        <rFont val="Times New Roman"/>
        <family val="1"/>
      </rPr>
      <t>, inclusive de programas institucionais regidos por Edital e de projetos submetidos ao Comitê de Ética</t>
    </r>
    <r>
      <rPr>
        <sz val="12"/>
        <color rgb="FF000000"/>
        <rFont val="Times New Roman"/>
        <family val="1"/>
      </rPr>
      <t xml:space="preserve"> (DB8)</t>
    </r>
  </si>
  <si>
    <t>Por parecer</t>
  </si>
  <si>
    <t>3.14</t>
  </si>
  <si>
    <t>Avaliador de eventos acadêmicos/científicos (DB9)</t>
  </si>
  <si>
    <t>Por evento</t>
  </si>
  <si>
    <r>
      <rPr>
        <sz val="12"/>
        <color rgb="FF000000"/>
        <rFont val="Times New Roman"/>
        <family val="1"/>
      </rPr>
      <t xml:space="preserve">Seleção de alunos para curso de pós-graduação stricto sensu </t>
    </r>
    <r>
      <rPr>
        <sz val="12"/>
        <color rgb="FF000000"/>
        <rFont val="Times New Roman"/>
        <family val="1"/>
      </rPr>
      <t>na UFC e outras IES</t>
    </r>
    <r>
      <rPr>
        <sz val="12"/>
        <color rgb="FF000000"/>
        <rFont val="Times New Roman"/>
        <family val="1"/>
      </rPr>
      <t xml:space="preserve"> (DB4)</t>
    </r>
  </si>
  <si>
    <t>3.16</t>
  </si>
  <si>
    <r>
      <rPr>
        <sz val="12"/>
        <color rgb="FF000000"/>
        <rFont val="Times New Roman"/>
        <family val="1"/>
      </rPr>
      <t xml:space="preserve">Seleção de bolsistas em programas institucionais </t>
    </r>
    <r>
      <rPr>
        <sz val="12"/>
        <color rgb="FF000000"/>
        <rFont val="Times New Roman"/>
        <family val="1"/>
      </rPr>
      <t>na UFC e outras IES</t>
    </r>
    <r>
      <rPr>
        <sz val="12"/>
        <color rgb="FF000000"/>
        <rFont val="Times New Roman"/>
        <family val="1"/>
      </rPr>
      <t xml:space="preserve"> (DB3)</t>
    </r>
  </si>
  <si>
    <t>DB1: Portaria ou Declaração do setor promotor do concurso.</t>
  </si>
  <si>
    <t>DB2: Portaria ou Declaração do setor promotor da seleção.</t>
  </si>
  <si>
    <t>DB3: Portaria ou Declaração da chefia do Depto.</t>
  </si>
  <si>
    <t>DB4: Portaria ou Declaração do Programa de Pós-Graduação.</t>
  </si>
  <si>
    <t>DB5: Declaração da Coordenação do Curso.</t>
  </si>
  <si>
    <t xml:space="preserve">DB6: Declaração da Coordenação do Programa. </t>
  </si>
  <si>
    <t>DB7: Declaração do Editor da Revista/Livro.</t>
  </si>
  <si>
    <t>DB8: Declaração do Editor da Revista ou da Agência de Fomento.</t>
  </si>
  <si>
    <t>DB9: Declaração do responsável pela organização do evento.</t>
  </si>
  <si>
    <t>Bancas Examinadoras e Comissões de Avaliação - Total Obtido</t>
  </si>
  <si>
    <t>BANCAS EXAMINADORAS E COMISSÕES DE AVALIAÇÃO - TOTAL CONSIDERADO</t>
  </si>
  <si>
    <t>4.</t>
  </si>
  <si>
    <t>CURSOS E ESTÁGIOS</t>
  </si>
  <si>
    <t>4.1</t>
  </si>
  <si>
    <t>Estágio de pós-doutorado ou atuação como professor visitante (DC1)</t>
  </si>
  <si>
    <t>Por cada um concluído</t>
  </si>
  <si>
    <t>4.2</t>
  </si>
  <si>
    <t>Título de doutor (DC2)</t>
  </si>
  <si>
    <t>Por título</t>
  </si>
  <si>
    <t>4.3</t>
  </si>
  <si>
    <t>Grau de mestre (DC2)</t>
  </si>
  <si>
    <t>4.4</t>
  </si>
  <si>
    <t xml:space="preserve">Residência médica </t>
  </si>
  <si>
    <t>Por certificado</t>
  </si>
  <si>
    <t>-</t>
  </si>
  <si>
    <t>4.5</t>
  </si>
  <si>
    <t>Créditos obtidos em pós-graduação stricto sensu (DC3)</t>
  </si>
  <si>
    <t>Por crédito</t>
  </si>
  <si>
    <t>4.6</t>
  </si>
  <si>
    <t>Certificado de especialização (DC4)</t>
  </si>
  <si>
    <t>4.7</t>
  </si>
  <si>
    <t>Curso de atualização/capacitação (DC5)</t>
  </si>
  <si>
    <t>Por curso</t>
  </si>
  <si>
    <t>4.8</t>
  </si>
  <si>
    <r>
      <rPr>
        <sz val="12"/>
        <color theme="1"/>
        <rFont val="Times New Roman"/>
        <family val="1"/>
      </rPr>
      <t>Participação em eventos</t>
    </r>
    <r>
      <rPr>
        <b/>
        <sz val="12"/>
        <color theme="1"/>
        <rFont val="Times New Roman"/>
        <family val="1"/>
      </rPr>
      <t xml:space="preserve"> nacionais</t>
    </r>
    <r>
      <rPr>
        <sz val="12"/>
        <color theme="1"/>
        <rFont val="Times New Roman"/>
        <family val="1"/>
      </rPr>
      <t>: científicos, esportivos, artísticos ou culturais (DC5)</t>
    </r>
  </si>
  <si>
    <t>4.9</t>
  </si>
  <si>
    <r>
      <rPr>
        <sz val="12"/>
        <color theme="1"/>
        <rFont val="Times New Roman"/>
        <family val="1"/>
      </rPr>
      <t>Participação em eventos</t>
    </r>
    <r>
      <rPr>
        <b/>
        <sz val="12"/>
        <color theme="1"/>
        <rFont val="Times New Roman"/>
        <family val="1"/>
      </rPr>
      <t xml:space="preserve"> internacionais</t>
    </r>
    <r>
      <rPr>
        <sz val="12"/>
        <color theme="1"/>
        <rFont val="Times New Roman"/>
        <family val="1"/>
      </rPr>
      <t>: científicos,esportivos, artísticos ou culturais (DC5)</t>
    </r>
  </si>
  <si>
    <t>4.10</t>
  </si>
  <si>
    <t xml:space="preserve">Missão de trabalho, científica, de ensino, de pesquisa, de extensão, de inovação ou desenvolvimento tecnológico em outra instituição (DC5) </t>
  </si>
  <si>
    <t>Por atividade</t>
  </si>
  <si>
    <t>4.11</t>
  </si>
  <si>
    <t>Cursos de formação docente (DC5)</t>
  </si>
  <si>
    <t>DC3: Cópia do Histórico Escolar.</t>
  </si>
  <si>
    <t>DC1: Declaração da Instituição onde o estagio foi concluído.</t>
  </si>
  <si>
    <t>DC2: Cópia do Diploma.</t>
  </si>
  <si>
    <t>DC4: Certificado.</t>
  </si>
  <si>
    <t>DC5: Certificado/declaração.</t>
  </si>
  <si>
    <t>Cursos e Estágios - Total Obtido</t>
  </si>
  <si>
    <t>CURSOS E ESTÁGIOS - TOTAL CONSIDERADO</t>
  </si>
  <si>
    <t xml:space="preserve">PONTUAÇÃO CONSIDERADA </t>
  </si>
  <si>
    <t>5.</t>
  </si>
  <si>
    <t>PRODUÇÃO EXTENSIONISTA E/OU PRODUÇÃO CIENTÍFICA, DE INOVAÇÃO, TÉCNICA, ARTÍSTICA OU CULTURAL VINCULADAS AOS INTERESSES INSTITUCIONAIS</t>
  </si>
  <si>
    <t>5.1</t>
  </si>
  <si>
    <t>Coordenador(a) de programa ou projeto institucional cadastrado em Pró-Reitoria ou instância competente da UFC ou aprovado por agência fomento (DE1)</t>
  </si>
  <si>
    <t>Por projeto/semestre</t>
  </si>
  <si>
    <t>5.2</t>
  </si>
  <si>
    <t>Coordenador(a) de prestação de serviço cadastrado em Pró-Reitoria ou instância competente da UFC ou aprovado por agência fomento (DE2)</t>
  </si>
  <si>
    <t>5.3</t>
  </si>
  <si>
    <t>Coordenador(a) de curso ou evento cadastrado em Pró-Reitoria ou instância competente da UFC ou aprovado por agência fomento (DE2)</t>
  </si>
  <si>
    <t>Por projeto/por hora</t>
  </si>
  <si>
    <t>5.4</t>
  </si>
  <si>
    <t>Colaborador(a) em programa ou projeto cadastrado em Pró-Reitoria ou instância competente da UFC ou aprovado por agência fomento (DE2)</t>
  </si>
  <si>
    <t>5.5</t>
  </si>
  <si>
    <t>Colaborador(a)/Participante regular em prestação de serviço cadastrada em Pró-Reitoria ou instância competente da UFC ou aprovado por agência fomento (DE2)</t>
  </si>
  <si>
    <t>Por ação concluída</t>
  </si>
  <si>
    <t>5.6</t>
  </si>
  <si>
    <t>Participação na equipe organizadora de curso ou evento cadastrado em Pró-Reitoria ou instância competente da UFC ou aprovado por agência fomento (DE2)</t>
  </si>
  <si>
    <t>5.7</t>
  </si>
  <si>
    <t>Ministração de curso ou oficina cadastrado em Pró-Reitoria ou instância competente da UFC ou aprovado por agência fomento (DE2)</t>
  </si>
  <si>
    <t>5.8</t>
  </si>
  <si>
    <r>
      <rPr>
        <sz val="12"/>
        <color theme="1"/>
        <rFont val="Times New Roman"/>
        <family val="1"/>
      </rPr>
      <t>Produção científica, técnica, artística, cultural ou de inovação com premiação</t>
    </r>
    <r>
      <rPr>
        <b/>
        <sz val="12"/>
        <color theme="1"/>
        <rFont val="Times New Roman"/>
        <family val="1"/>
      </rPr>
      <t xml:space="preserve"> internacional </t>
    </r>
    <r>
      <rPr>
        <sz val="12"/>
        <color theme="1"/>
        <rFont val="Times New Roman"/>
        <family val="1"/>
      </rPr>
      <t>(DE3)</t>
    </r>
  </si>
  <si>
    <t xml:space="preserve">Por prêmio recebido </t>
  </si>
  <si>
    <t>5.9</t>
  </si>
  <si>
    <r>
      <rPr>
        <sz val="12"/>
        <color theme="1"/>
        <rFont val="Times New Roman"/>
        <family val="1"/>
      </rPr>
      <t>Produção científica, técnica, artística, cultural ou de inovação com premiação</t>
    </r>
    <r>
      <rPr>
        <b/>
        <sz val="12"/>
        <color theme="1"/>
        <rFont val="Times New Roman"/>
        <family val="1"/>
      </rPr>
      <t xml:space="preserve"> nacional </t>
    </r>
    <r>
      <rPr>
        <sz val="12"/>
        <color theme="1"/>
        <rFont val="Times New Roman"/>
        <family val="1"/>
      </rPr>
      <t>(DE3)</t>
    </r>
  </si>
  <si>
    <t>5.10</t>
  </si>
  <si>
    <r>
      <rPr>
        <sz val="12"/>
        <color theme="1"/>
        <rFont val="Times New Roman"/>
        <family val="1"/>
      </rPr>
      <t>Produção científica, técnica, artística, cultural ou de inovação com premiação</t>
    </r>
    <r>
      <rPr>
        <b/>
        <sz val="12"/>
        <color theme="1"/>
        <rFont val="Times New Roman"/>
        <family val="1"/>
      </rPr>
      <t xml:space="preserve"> regional/local</t>
    </r>
    <r>
      <rPr>
        <sz val="12"/>
        <color theme="1"/>
        <rFont val="Times New Roman"/>
        <family val="1"/>
      </rPr>
      <t xml:space="preserve"> (DE3)</t>
    </r>
  </si>
  <si>
    <t>5.11</t>
  </si>
  <si>
    <r>
      <rPr>
        <sz val="12"/>
        <color theme="1"/>
        <rFont val="Times New Roman"/>
        <family val="1"/>
      </rPr>
      <t>Coordenador(a) ou colaborador(a) de ação de extensão com premiação</t>
    </r>
    <r>
      <rPr>
        <b/>
        <sz val="12"/>
        <color theme="1"/>
        <rFont val="Times New Roman"/>
        <family val="1"/>
      </rPr>
      <t xml:space="preserve"> internacional </t>
    </r>
    <r>
      <rPr>
        <sz val="12"/>
        <color theme="1"/>
        <rFont val="Times New Roman"/>
        <family val="1"/>
      </rPr>
      <t>(DE3)</t>
    </r>
  </si>
  <si>
    <t>5.12</t>
  </si>
  <si>
    <r>
      <rPr>
        <sz val="12"/>
        <color theme="1"/>
        <rFont val="Times New Roman"/>
        <family val="1"/>
      </rPr>
      <t>Coordenador(a) ou colaborador(a) de ação de extensão com premiação</t>
    </r>
    <r>
      <rPr>
        <b/>
        <sz val="12"/>
        <color theme="1"/>
        <rFont val="Times New Roman"/>
        <family val="1"/>
      </rPr>
      <t xml:space="preserve"> nacional</t>
    </r>
    <r>
      <rPr>
        <sz val="12"/>
        <color theme="1"/>
        <rFont val="Times New Roman"/>
        <family val="1"/>
      </rPr>
      <t xml:space="preserve"> (DE3)</t>
    </r>
  </si>
  <si>
    <t>5.13</t>
  </si>
  <si>
    <r>
      <rPr>
        <sz val="12"/>
        <color theme="1"/>
        <rFont val="Times New Roman"/>
        <family val="1"/>
      </rPr>
      <t xml:space="preserve">Coordenador(a) ou colaborador(a) de ação de extensão com premiação </t>
    </r>
    <r>
      <rPr>
        <b/>
        <sz val="12"/>
        <color theme="1"/>
        <rFont val="Times New Roman"/>
        <family val="1"/>
      </rPr>
      <t>regional ou local</t>
    </r>
    <r>
      <rPr>
        <sz val="12"/>
        <color theme="1"/>
        <rFont val="Times New Roman"/>
        <family val="1"/>
      </rPr>
      <t xml:space="preserve"> (DE3)</t>
    </r>
  </si>
  <si>
    <t>5.14</t>
  </si>
  <si>
    <r>
      <rPr>
        <sz val="12"/>
        <rFont val="Times New Roman"/>
        <family val="1"/>
      </rPr>
      <t xml:space="preserve">Artigos completos em anais estratificados em A1 pela Unidade Acadêmica </t>
    </r>
    <r>
      <rPr>
        <b/>
        <sz val="12"/>
        <rFont val="Times New Roman"/>
        <family val="1"/>
      </rPr>
      <t>(</t>
    </r>
    <r>
      <rPr>
        <b/>
        <u/>
        <sz val="12"/>
        <color rgb="FF1155CC"/>
        <rFont val="Times New Roman"/>
        <family val="1"/>
      </rPr>
      <t xml:space="preserve">Qualis Eventos </t>
    </r>
    <r>
      <rPr>
        <b/>
        <sz val="12"/>
        <rFont val="Times New Roman"/>
        <family val="1"/>
      </rPr>
      <t>- A1)</t>
    </r>
    <r>
      <rPr>
        <sz val="12"/>
        <rFont val="Times New Roman"/>
        <family val="1"/>
      </rPr>
      <t xml:space="preserve"> (DC1)</t>
    </r>
  </si>
  <si>
    <t>Por artigo</t>
  </si>
  <si>
    <t>5.15</t>
  </si>
  <si>
    <r>
      <rPr>
        <sz val="12"/>
        <rFont val="Times New Roman"/>
        <family val="1"/>
      </rPr>
      <t xml:space="preserve">Artigos completos em anais estratificados em A2 pela Unidade Acadêmica </t>
    </r>
    <r>
      <rPr>
        <b/>
        <sz val="12"/>
        <rFont val="Times New Roman"/>
        <family val="1"/>
      </rPr>
      <t>(</t>
    </r>
    <r>
      <rPr>
        <b/>
        <u/>
        <sz val="12"/>
        <color rgb="FF1155CC"/>
        <rFont val="Times New Roman"/>
        <family val="1"/>
      </rPr>
      <t xml:space="preserve">Qualis Eventos </t>
    </r>
    <r>
      <rPr>
        <b/>
        <sz val="12"/>
        <rFont val="Times New Roman"/>
        <family val="1"/>
      </rPr>
      <t xml:space="preserve">- A2) </t>
    </r>
    <r>
      <rPr>
        <sz val="12"/>
        <rFont val="Times New Roman"/>
        <family val="1"/>
      </rPr>
      <t>(DC1)</t>
    </r>
  </si>
  <si>
    <t>5.16</t>
  </si>
  <si>
    <r>
      <rPr>
        <sz val="12"/>
        <rFont val="Times New Roman"/>
        <family val="1"/>
      </rPr>
      <t xml:space="preserve">Artigos completos em anais estratificados em A3 pela Unidade Acadêmica </t>
    </r>
    <r>
      <rPr>
        <b/>
        <sz val="12"/>
        <rFont val="Times New Roman"/>
        <family val="1"/>
      </rPr>
      <t>(</t>
    </r>
    <r>
      <rPr>
        <b/>
        <u/>
        <sz val="12"/>
        <color rgb="FF1155CC"/>
        <rFont val="Times New Roman"/>
        <family val="1"/>
      </rPr>
      <t>Qualis Eventos</t>
    </r>
    <r>
      <rPr>
        <b/>
        <sz val="12"/>
        <rFont val="Times New Roman"/>
        <family val="1"/>
      </rPr>
      <t xml:space="preserve"> - A3)</t>
    </r>
    <r>
      <rPr>
        <sz val="12"/>
        <rFont val="Times New Roman"/>
        <family val="1"/>
      </rPr>
      <t xml:space="preserve"> (DC1)</t>
    </r>
  </si>
  <si>
    <t>5.17</t>
  </si>
  <si>
    <r>
      <rPr>
        <sz val="12"/>
        <rFont val="Times New Roman"/>
        <family val="1"/>
      </rPr>
      <t xml:space="preserve">Artigos completos em anais estratificados em A4 pela Unidade Acadêmica </t>
    </r>
    <r>
      <rPr>
        <b/>
        <sz val="12"/>
        <rFont val="Times New Roman"/>
        <family val="1"/>
      </rPr>
      <t>(</t>
    </r>
    <r>
      <rPr>
        <b/>
        <u/>
        <sz val="12"/>
        <color rgb="FF1155CC"/>
        <rFont val="Times New Roman"/>
        <family val="1"/>
      </rPr>
      <t>Qualis Eventos</t>
    </r>
    <r>
      <rPr>
        <b/>
        <sz val="12"/>
        <rFont val="Times New Roman"/>
        <family val="1"/>
      </rPr>
      <t xml:space="preserve"> - A4) </t>
    </r>
    <r>
      <rPr>
        <sz val="12"/>
        <rFont val="Times New Roman"/>
        <family val="1"/>
      </rPr>
      <t>(DC1)</t>
    </r>
  </si>
  <si>
    <t>5.18</t>
  </si>
  <si>
    <r>
      <rPr>
        <sz val="12"/>
        <rFont val="Times New Roman"/>
        <family val="1"/>
      </rPr>
      <t xml:space="preserve">Artigos completos em anais estratificados em A5 pela Unidade Acadêmica </t>
    </r>
    <r>
      <rPr>
        <b/>
        <sz val="12"/>
        <rFont val="Times New Roman"/>
        <family val="1"/>
      </rPr>
      <t>(</t>
    </r>
    <r>
      <rPr>
        <b/>
        <u/>
        <sz val="12"/>
        <color rgb="FF1155CC"/>
        <rFont val="Times New Roman"/>
        <family val="1"/>
      </rPr>
      <t>Qualis Evento</t>
    </r>
    <r>
      <rPr>
        <b/>
        <sz val="12"/>
        <rFont val="Times New Roman"/>
        <family val="1"/>
      </rPr>
      <t xml:space="preserve">s - B1) </t>
    </r>
    <r>
      <rPr>
        <sz val="12"/>
        <rFont val="Times New Roman"/>
        <family val="1"/>
      </rPr>
      <t>(DC1)</t>
    </r>
  </si>
  <si>
    <t>5.19</t>
  </si>
  <si>
    <r>
      <rPr>
        <sz val="12"/>
        <rFont val="Times New Roman"/>
        <family val="1"/>
      </rPr>
      <t xml:space="preserve">Artigos completos em anais estratificados em A6 pela Unidade Acadêmica </t>
    </r>
    <r>
      <rPr>
        <b/>
        <sz val="12"/>
        <rFont val="Times New Roman"/>
        <family val="1"/>
      </rPr>
      <t>(</t>
    </r>
    <r>
      <rPr>
        <b/>
        <u/>
        <sz val="12"/>
        <color rgb="FF1155CC"/>
        <rFont val="Times New Roman"/>
        <family val="1"/>
      </rPr>
      <t>Qualis Eventos</t>
    </r>
    <r>
      <rPr>
        <b/>
        <sz val="12"/>
        <rFont val="Times New Roman"/>
        <family val="1"/>
      </rPr>
      <t xml:space="preserve"> - B2) </t>
    </r>
    <r>
      <rPr>
        <sz val="12"/>
        <rFont val="Times New Roman"/>
        <family val="1"/>
      </rPr>
      <t>(DC1)</t>
    </r>
  </si>
  <si>
    <t>5.20</t>
  </si>
  <si>
    <r>
      <rPr>
        <sz val="12"/>
        <rFont val="Times New Roman"/>
        <family val="1"/>
      </rPr>
      <t>Artigos completos em anais estratificados em A7 pela Unidade Acadêmica</t>
    </r>
    <r>
      <rPr>
        <b/>
        <sz val="12"/>
        <rFont val="Times New Roman"/>
        <family val="1"/>
      </rPr>
      <t xml:space="preserve"> (</t>
    </r>
    <r>
      <rPr>
        <b/>
        <u/>
        <sz val="12"/>
        <color rgb="FF1155CC"/>
        <rFont val="Times New Roman"/>
        <family val="1"/>
      </rPr>
      <t>Qualis Eventos</t>
    </r>
    <r>
      <rPr>
        <b/>
        <sz val="12"/>
        <rFont val="Times New Roman"/>
        <family val="1"/>
      </rPr>
      <t xml:space="preserve"> - B3 E B4) </t>
    </r>
    <r>
      <rPr>
        <sz val="12"/>
        <rFont val="Times New Roman"/>
        <family val="1"/>
      </rPr>
      <t>(DC1)</t>
    </r>
  </si>
  <si>
    <t>5.21</t>
  </si>
  <si>
    <r>
      <rPr>
        <sz val="12"/>
        <rFont val="Times New Roman"/>
        <family val="1"/>
      </rPr>
      <t xml:space="preserve">Artigos completos em anais estratificados em A8 pela Unidade Acadêmica </t>
    </r>
    <r>
      <rPr>
        <b/>
        <sz val="12"/>
        <rFont val="Times New Roman"/>
        <family val="1"/>
      </rPr>
      <t>(</t>
    </r>
    <r>
      <rPr>
        <b/>
        <u/>
        <sz val="12"/>
        <color rgb="FF1155CC"/>
        <rFont val="Times New Roman"/>
        <family val="1"/>
      </rPr>
      <t>Qualis Eventos</t>
    </r>
    <r>
      <rPr>
        <b/>
        <sz val="12"/>
        <rFont val="Times New Roman"/>
        <family val="1"/>
      </rPr>
      <t xml:space="preserve"> - C - ou SEM Qualis)</t>
    </r>
    <r>
      <rPr>
        <sz val="12"/>
        <rFont val="Times New Roman"/>
        <family val="1"/>
      </rPr>
      <t xml:space="preserve"> (DC1) </t>
    </r>
  </si>
  <si>
    <t>5.22</t>
  </si>
  <si>
    <r>
      <rPr>
        <sz val="12"/>
        <color theme="1"/>
        <rFont val="Times New Roman"/>
        <family val="1"/>
      </rPr>
      <t xml:space="preserve">Resumos e resumos estendidos em anais estratificados em A1 pela Unidade Acadêmica </t>
    </r>
    <r>
      <rPr>
        <b/>
        <sz val="12"/>
        <color theme="1"/>
        <rFont val="Times New Roman"/>
        <family val="1"/>
      </rPr>
      <t xml:space="preserve">(Qualis Eventos - A1) </t>
    </r>
    <r>
      <rPr>
        <sz val="12"/>
        <color theme="1"/>
        <rFont val="Times New Roman"/>
        <family val="1"/>
      </rPr>
      <t>(DC1)</t>
    </r>
  </si>
  <si>
    <t>Por resumo</t>
  </si>
  <si>
    <t>5.23</t>
  </si>
  <si>
    <r>
      <rPr>
        <sz val="12"/>
        <color theme="1"/>
        <rFont val="Times New Roman"/>
        <family val="1"/>
      </rPr>
      <t xml:space="preserve">Resumos e resumos estendidos em anais estratificados em A2 pela Unidade Acadêmica </t>
    </r>
    <r>
      <rPr>
        <b/>
        <sz val="12"/>
        <color theme="1"/>
        <rFont val="Times New Roman"/>
        <family val="1"/>
      </rPr>
      <t xml:space="preserve">(Qualis Eventos - A2) </t>
    </r>
    <r>
      <rPr>
        <sz val="12"/>
        <color theme="1"/>
        <rFont val="Times New Roman"/>
        <family val="1"/>
      </rPr>
      <t>(DC1)</t>
    </r>
  </si>
  <si>
    <t>5.24</t>
  </si>
  <si>
    <r>
      <rPr>
        <sz val="12"/>
        <color theme="1"/>
        <rFont val="Times New Roman"/>
        <family val="1"/>
      </rPr>
      <t>Resumos e resumos estendidos em anais estratificados em A3 pela Unidade Acadêmica</t>
    </r>
    <r>
      <rPr>
        <b/>
        <sz val="12"/>
        <color theme="1"/>
        <rFont val="Times New Roman"/>
        <family val="1"/>
      </rPr>
      <t xml:space="preserve"> (Qualis Eventos - A3) </t>
    </r>
    <r>
      <rPr>
        <sz val="12"/>
        <color theme="1"/>
        <rFont val="Times New Roman"/>
        <family val="1"/>
      </rPr>
      <t>(DC1)</t>
    </r>
  </si>
  <si>
    <t>5.25</t>
  </si>
  <si>
    <r>
      <rPr>
        <sz val="12"/>
        <color theme="1"/>
        <rFont val="Times New Roman"/>
        <family val="1"/>
      </rPr>
      <t xml:space="preserve">Resumos e resumos estendidos em anais estratificados em A4 pela Unidade Acadêmica </t>
    </r>
    <r>
      <rPr>
        <b/>
        <sz val="12"/>
        <color theme="1"/>
        <rFont val="Times New Roman"/>
        <family val="1"/>
      </rPr>
      <t>(Qualis Eventos - A4)</t>
    </r>
    <r>
      <rPr>
        <sz val="12"/>
        <color theme="1"/>
        <rFont val="Times New Roman"/>
        <family val="1"/>
      </rPr>
      <t xml:space="preserve"> (DC1)</t>
    </r>
  </si>
  <si>
    <t>5.26</t>
  </si>
  <si>
    <r>
      <rPr>
        <sz val="12"/>
        <color theme="1"/>
        <rFont val="Times New Roman"/>
        <family val="1"/>
      </rPr>
      <t xml:space="preserve">Resumos e resumos estendidos em anais estratificados em A5 pela Unidade Acadêmica </t>
    </r>
    <r>
      <rPr>
        <b/>
        <sz val="12"/>
        <color theme="1"/>
        <rFont val="Times New Roman"/>
        <family val="1"/>
      </rPr>
      <t>(Qualis Eventos - B1)</t>
    </r>
    <r>
      <rPr>
        <sz val="12"/>
        <color theme="1"/>
        <rFont val="Times New Roman"/>
        <family val="1"/>
      </rPr>
      <t xml:space="preserve"> (DC1)</t>
    </r>
  </si>
  <si>
    <t>5.27</t>
  </si>
  <si>
    <r>
      <rPr>
        <sz val="12"/>
        <color theme="1"/>
        <rFont val="Times New Roman"/>
        <family val="1"/>
      </rPr>
      <t xml:space="preserve">Resumos e resumos estendidos em anais estratificados em A6 pela Unidade Acadêmica </t>
    </r>
    <r>
      <rPr>
        <b/>
        <sz val="12"/>
        <color theme="1"/>
        <rFont val="Times New Roman"/>
        <family val="1"/>
      </rPr>
      <t>(Qualis Eventos - B2)</t>
    </r>
    <r>
      <rPr>
        <sz val="12"/>
        <color theme="1"/>
        <rFont val="Times New Roman"/>
        <family val="1"/>
      </rPr>
      <t xml:space="preserve"> (DC1)</t>
    </r>
  </si>
  <si>
    <t>5.28</t>
  </si>
  <si>
    <r>
      <rPr>
        <sz val="12"/>
        <color theme="1"/>
        <rFont val="Times New Roman"/>
        <family val="1"/>
      </rPr>
      <t xml:space="preserve">Resumos e resumos estendidos em anais estratificados em A7 pela Unidade Acadêmica </t>
    </r>
    <r>
      <rPr>
        <b/>
        <sz val="12"/>
        <color theme="1"/>
        <rFont val="Times New Roman"/>
        <family val="1"/>
      </rPr>
      <t xml:space="preserve">(Qualis Eventos - B3 E B4) </t>
    </r>
    <r>
      <rPr>
        <sz val="12"/>
        <color theme="1"/>
        <rFont val="Times New Roman"/>
        <family val="1"/>
      </rPr>
      <t>(DC1)</t>
    </r>
  </si>
  <si>
    <t>5.29</t>
  </si>
  <si>
    <r>
      <rPr>
        <sz val="12"/>
        <color theme="1"/>
        <rFont val="Times New Roman"/>
        <family val="1"/>
      </rPr>
      <t xml:space="preserve">Resumos e resumos estendidos em anais estratificados em A8 pela Unidade Acadêmica </t>
    </r>
    <r>
      <rPr>
        <b/>
        <sz val="12"/>
        <color theme="1"/>
        <rFont val="Times New Roman"/>
        <family val="1"/>
      </rPr>
      <t xml:space="preserve">(Qualis Eventos - C - ou SEM Qualis) </t>
    </r>
    <r>
      <rPr>
        <sz val="12"/>
        <color theme="1"/>
        <rFont val="Times New Roman"/>
        <family val="1"/>
      </rPr>
      <t>(DC1)</t>
    </r>
  </si>
  <si>
    <t>5.30</t>
  </si>
  <si>
    <r>
      <rPr>
        <sz val="12"/>
        <rFont val="Times New Roman"/>
        <family val="1"/>
      </rPr>
      <t xml:space="preserve">Artigos publicados em periódicos estratificados em A1 pela Unidade Acadêmica </t>
    </r>
    <r>
      <rPr>
        <b/>
        <sz val="12"/>
        <rFont val="Times New Roman"/>
        <family val="1"/>
      </rPr>
      <t xml:space="preserve">(Qualis A1 ou </t>
    </r>
    <r>
      <rPr>
        <b/>
        <u/>
        <sz val="12"/>
        <color rgb="FF1155CC"/>
        <rFont val="Times New Roman"/>
        <family val="1"/>
      </rPr>
      <t>Scopus Highest percentile</t>
    </r>
    <r>
      <rPr>
        <b/>
        <sz val="12"/>
        <rFont val="Times New Roman"/>
        <family val="1"/>
      </rPr>
      <t xml:space="preserve"> &gt;= 87.5% ou </t>
    </r>
    <r>
      <rPr>
        <b/>
        <u/>
        <sz val="12"/>
        <color rgb="FF1155CC"/>
        <rFont val="Times New Roman"/>
        <family val="1"/>
      </rPr>
      <t>Google Scholar</t>
    </r>
    <r>
      <rPr>
        <b/>
        <sz val="12"/>
        <rFont val="Times New Roman"/>
        <family val="1"/>
      </rPr>
      <t xml:space="preserve"> h5-índice &gt;= 35) </t>
    </r>
    <r>
      <rPr>
        <sz val="12"/>
        <rFont val="Times New Roman"/>
        <family val="1"/>
      </rPr>
      <t>(DC1)</t>
    </r>
  </si>
  <si>
    <t>5.31</t>
  </si>
  <si>
    <r>
      <rPr>
        <sz val="12"/>
        <rFont val="Times New Roman"/>
        <family val="1"/>
      </rPr>
      <t>Artigos publicados em periódicos estratificados em A2 pela Unidade Acadêmica</t>
    </r>
    <r>
      <rPr>
        <b/>
        <sz val="12"/>
        <rFont val="Times New Roman"/>
        <family val="1"/>
      </rPr>
      <t xml:space="preserve"> (Qualis A2 ou</t>
    </r>
    <r>
      <rPr>
        <b/>
        <u/>
        <sz val="12"/>
        <color rgb="FF1155CC"/>
        <rFont val="Times New Roman"/>
        <family val="1"/>
      </rPr>
      <t xml:space="preserve"> Scopus Highest percentile</t>
    </r>
    <r>
      <rPr>
        <b/>
        <sz val="12"/>
        <rFont val="Times New Roman"/>
        <family val="1"/>
      </rPr>
      <t xml:space="preserve"> &gt;= 75% ou </t>
    </r>
    <r>
      <rPr>
        <b/>
        <u/>
        <sz val="12"/>
        <color rgb="FF1155CC"/>
        <rFont val="Times New Roman"/>
        <family val="1"/>
      </rPr>
      <t>Google Scholar</t>
    </r>
    <r>
      <rPr>
        <b/>
        <sz val="12"/>
        <rFont val="Times New Roman"/>
        <family val="1"/>
      </rPr>
      <t xml:space="preserve"> h5-índice &gt;= 20)</t>
    </r>
    <r>
      <rPr>
        <sz val="12"/>
        <rFont val="Times New Roman"/>
        <family val="1"/>
      </rPr>
      <t xml:space="preserve"> (DC1)</t>
    </r>
  </si>
  <si>
    <t>5.32</t>
  </si>
  <si>
    <r>
      <rPr>
        <sz val="12"/>
        <rFont val="Times New Roman"/>
        <family val="1"/>
      </rPr>
      <t>Artigos publicados em periódicos estratificados em A3 pela Unidade Acadêmica</t>
    </r>
    <r>
      <rPr>
        <b/>
        <sz val="12"/>
        <rFont val="Times New Roman"/>
        <family val="1"/>
      </rPr>
      <t xml:space="preserve"> (Qualis A3 ou </t>
    </r>
    <r>
      <rPr>
        <b/>
        <u/>
        <sz val="12"/>
        <color rgb="FF1155CC"/>
        <rFont val="Times New Roman"/>
        <family val="1"/>
      </rPr>
      <t>Scopus Highest percentile</t>
    </r>
    <r>
      <rPr>
        <b/>
        <sz val="12"/>
        <rFont val="Times New Roman"/>
        <family val="1"/>
      </rPr>
      <t xml:space="preserve">&gt;= 62.5%75% ou </t>
    </r>
    <r>
      <rPr>
        <b/>
        <u/>
        <sz val="12"/>
        <color rgb="FF1155CC"/>
        <rFont val="Times New Roman"/>
        <family val="1"/>
      </rPr>
      <t>Google Scholar</t>
    </r>
    <r>
      <rPr>
        <b/>
        <sz val="12"/>
        <rFont val="Times New Roman"/>
        <family val="1"/>
      </rPr>
      <t xml:space="preserve"> h5-índice &gt;= 25) </t>
    </r>
    <r>
      <rPr>
        <sz val="12"/>
        <rFont val="Times New Roman"/>
        <family val="1"/>
      </rPr>
      <t>(DC1)</t>
    </r>
  </si>
  <si>
    <t>5.33</t>
  </si>
  <si>
    <r>
      <rPr>
        <sz val="12"/>
        <rFont val="Times New Roman"/>
        <family val="1"/>
      </rPr>
      <t>Artigos publicados em periódicos estratificados em A4 pela Unidade Acadêmica</t>
    </r>
    <r>
      <rPr>
        <b/>
        <sz val="12"/>
        <rFont val="Times New Roman"/>
        <family val="1"/>
      </rPr>
      <t xml:space="preserve"> (Qualis A4 ou </t>
    </r>
    <r>
      <rPr>
        <b/>
        <u/>
        <sz val="12"/>
        <color rgb="FF1155CC"/>
        <rFont val="Times New Roman"/>
        <family val="1"/>
      </rPr>
      <t xml:space="preserve">Scopus Highest percentile </t>
    </r>
    <r>
      <rPr>
        <b/>
        <sz val="12"/>
        <rFont val="Times New Roman"/>
        <family val="1"/>
      </rPr>
      <t xml:space="preserve">&gt;= 50% ou </t>
    </r>
    <r>
      <rPr>
        <b/>
        <u/>
        <sz val="12"/>
        <color rgb="FF1155CC"/>
        <rFont val="Times New Roman"/>
        <family val="1"/>
      </rPr>
      <t xml:space="preserve">Google Scholar </t>
    </r>
    <r>
      <rPr>
        <b/>
        <sz val="12"/>
        <rFont val="Times New Roman"/>
        <family val="1"/>
      </rPr>
      <t>h5-índice  &gt;= 15)</t>
    </r>
    <r>
      <rPr>
        <sz val="12"/>
        <rFont val="Times New Roman"/>
        <family val="1"/>
      </rPr>
      <t xml:space="preserve"> (DC1)</t>
    </r>
  </si>
  <si>
    <t>5.34</t>
  </si>
  <si>
    <r>
      <rPr>
        <sz val="12"/>
        <rFont val="Times New Roman"/>
        <family val="1"/>
      </rPr>
      <t xml:space="preserve">Artigos publicados em periódicos estratificados em A5 pela Unidade Acadêmica </t>
    </r>
    <r>
      <rPr>
        <b/>
        <sz val="12"/>
        <rFont val="Times New Roman"/>
        <family val="1"/>
      </rPr>
      <t xml:space="preserve">(Qualis B1 ou </t>
    </r>
    <r>
      <rPr>
        <b/>
        <u/>
        <sz val="12"/>
        <color rgb="FF1155CC"/>
        <rFont val="Times New Roman"/>
        <family val="1"/>
      </rPr>
      <t xml:space="preserve">Scopus Highest percentile </t>
    </r>
    <r>
      <rPr>
        <b/>
        <sz val="12"/>
        <rFont val="Times New Roman"/>
        <family val="1"/>
      </rPr>
      <t xml:space="preserve">&gt;= 37.5% ou </t>
    </r>
    <r>
      <rPr>
        <b/>
        <u/>
        <sz val="12"/>
        <color rgb="FF1155CC"/>
        <rFont val="Times New Roman"/>
        <family val="1"/>
      </rPr>
      <t>Google Scholar</t>
    </r>
    <r>
      <rPr>
        <b/>
        <sz val="12"/>
        <rFont val="Times New Roman"/>
        <family val="1"/>
      </rPr>
      <t xml:space="preserve"> h5-índice &gt;= 12) </t>
    </r>
    <r>
      <rPr>
        <sz val="12"/>
        <rFont val="Times New Roman"/>
        <family val="1"/>
      </rPr>
      <t>(DC1)</t>
    </r>
  </si>
  <si>
    <t>5.35</t>
  </si>
  <si>
    <r>
      <rPr>
        <sz val="12"/>
        <rFont val="Times New Roman"/>
        <family val="1"/>
      </rPr>
      <t xml:space="preserve">Artigos publicados em periódicos estratificados em A6 pela Unidade Acadêmica </t>
    </r>
    <r>
      <rPr>
        <b/>
        <sz val="12"/>
        <rFont val="Times New Roman"/>
        <family val="1"/>
      </rPr>
      <t xml:space="preserve">(Qualis B2 ou </t>
    </r>
    <r>
      <rPr>
        <b/>
        <u/>
        <sz val="12"/>
        <color rgb="FF1155CC"/>
        <rFont val="Times New Roman"/>
        <family val="1"/>
      </rPr>
      <t xml:space="preserve">Scopus Highest percentile </t>
    </r>
    <r>
      <rPr>
        <b/>
        <sz val="12"/>
        <rFont val="Times New Roman"/>
        <family val="1"/>
      </rPr>
      <t xml:space="preserve">&gt;= 25% ou </t>
    </r>
    <r>
      <rPr>
        <b/>
        <u/>
        <sz val="12"/>
        <color rgb="FF1155CC"/>
        <rFont val="Times New Roman"/>
        <family val="1"/>
      </rPr>
      <t xml:space="preserve">Google Scholar </t>
    </r>
    <r>
      <rPr>
        <b/>
        <sz val="12"/>
        <rFont val="Times New Roman"/>
        <family val="1"/>
      </rPr>
      <t>h5-índice &gt;= 9)</t>
    </r>
    <r>
      <rPr>
        <sz val="12"/>
        <rFont val="Times New Roman"/>
        <family val="1"/>
      </rPr>
      <t xml:space="preserve"> (DC1)</t>
    </r>
  </si>
  <si>
    <t>5.36</t>
  </si>
  <si>
    <r>
      <rPr>
        <sz val="12"/>
        <rFont val="Times New Roman"/>
        <family val="1"/>
      </rPr>
      <t xml:space="preserve">Artigos publicados em periódicos estratificados em A7 pela Unidade Acadêmica </t>
    </r>
    <r>
      <rPr>
        <b/>
        <sz val="12"/>
        <rFont val="Times New Roman"/>
        <family val="1"/>
      </rPr>
      <t xml:space="preserve">(Qualis B3 ou </t>
    </r>
    <r>
      <rPr>
        <b/>
        <u/>
        <sz val="12"/>
        <color rgb="FF1155CC"/>
        <rFont val="Times New Roman"/>
        <family val="1"/>
      </rPr>
      <t xml:space="preserve">Scopus Highest percentile </t>
    </r>
    <r>
      <rPr>
        <b/>
        <sz val="12"/>
        <rFont val="Times New Roman"/>
        <family val="1"/>
      </rPr>
      <t xml:space="preserve">&gt;= 12.5% ou </t>
    </r>
    <r>
      <rPr>
        <b/>
        <u/>
        <sz val="12"/>
        <color rgb="FF1155CC"/>
        <rFont val="Times New Roman"/>
        <family val="1"/>
      </rPr>
      <t xml:space="preserve">Google Scholar </t>
    </r>
    <r>
      <rPr>
        <b/>
        <sz val="12"/>
        <rFont val="Times New Roman"/>
        <family val="1"/>
      </rPr>
      <t xml:space="preserve">h5-índice &gt;= 6) </t>
    </r>
    <r>
      <rPr>
        <sz val="12"/>
        <rFont val="Times New Roman"/>
        <family val="1"/>
      </rPr>
      <t>(DC1)</t>
    </r>
  </si>
  <si>
    <t>5.37</t>
  </si>
  <si>
    <r>
      <rPr>
        <sz val="12"/>
        <rFont val="Times New Roman"/>
        <family val="1"/>
      </rPr>
      <t xml:space="preserve">Artigos publicados em periódicos estratificados em A8 pela Unidade Acadêmica </t>
    </r>
    <r>
      <rPr>
        <b/>
        <sz val="12"/>
        <rFont val="Times New Roman"/>
        <family val="1"/>
      </rPr>
      <t xml:space="preserve">(Qualis B4 ou C ou </t>
    </r>
    <r>
      <rPr>
        <b/>
        <u/>
        <sz val="12"/>
        <color rgb="FF1155CC"/>
        <rFont val="Times New Roman"/>
        <family val="1"/>
      </rPr>
      <t xml:space="preserve">Scopus Highest percentile </t>
    </r>
    <r>
      <rPr>
        <b/>
        <sz val="12"/>
        <rFont val="Times New Roman"/>
        <family val="1"/>
      </rPr>
      <t xml:space="preserve">&lt; 12.5% ou </t>
    </r>
    <r>
      <rPr>
        <b/>
        <u/>
        <sz val="12"/>
        <color rgb="FF1155CC"/>
        <rFont val="Times New Roman"/>
        <family val="1"/>
      </rPr>
      <t>Google Scholar</t>
    </r>
    <r>
      <rPr>
        <b/>
        <sz val="12"/>
        <rFont val="Times New Roman"/>
        <family val="1"/>
      </rPr>
      <t xml:space="preserve"> h5-índice &gt;= 0) </t>
    </r>
    <r>
      <rPr>
        <sz val="12"/>
        <rFont val="Times New Roman"/>
        <family val="1"/>
      </rPr>
      <t>(DC1)</t>
    </r>
  </si>
  <si>
    <t>5.38</t>
  </si>
  <si>
    <t>Tradução de artigo em periódico (DC2)</t>
  </si>
  <si>
    <t>5.39</t>
  </si>
  <si>
    <t>Livro publicado (acima de 49 páginas) (DC3)</t>
  </si>
  <si>
    <t>Por livro</t>
  </si>
  <si>
    <t>5.40</t>
  </si>
  <si>
    <t>Livro publicado com comitê editorial (DC4)</t>
  </si>
  <si>
    <t>5.41</t>
  </si>
  <si>
    <t>Organização ou coordenação de livro ou revista especializada (DC5)</t>
  </si>
  <si>
    <t>Por livro ou revista</t>
  </si>
  <si>
    <t>5.42</t>
  </si>
  <si>
    <t>Capítulo de livro publicado (DC6)</t>
  </si>
  <si>
    <t>Por capítulo</t>
  </si>
  <si>
    <t>5.43</t>
  </si>
  <si>
    <t>Capítulo livro publicado com comitê editorial (DC7)</t>
  </si>
  <si>
    <t>5.44</t>
  </si>
  <si>
    <t>Tradução de livro (acima de 49 páginas) (DC8)</t>
  </si>
  <si>
    <t>Por livro traduzido</t>
  </si>
  <si>
    <t>5.45</t>
  </si>
  <si>
    <t>Tradução de livro com comitê editorial (DC9)</t>
  </si>
  <si>
    <t>5.46</t>
  </si>
  <si>
    <t>Tradução de capítulo de livro publicado (DC10)</t>
  </si>
  <si>
    <t>Por capítulo de livro traduzido</t>
  </si>
  <si>
    <t>5.47</t>
  </si>
  <si>
    <t>Tradução de capítulo de livro publicado com comitê editorial (DC11)</t>
  </si>
  <si>
    <t>5.48</t>
  </si>
  <si>
    <t>Resenha de livro ou revisão de livro (DC12)</t>
  </si>
  <si>
    <t xml:space="preserve">Por resenha ou revisão de livro </t>
  </si>
  <si>
    <t>5.49</t>
  </si>
  <si>
    <t>Resenha de livro ou revisão de livro com comitê editorial (DC13)</t>
  </si>
  <si>
    <t>5.50</t>
  </si>
  <si>
    <t>Outras produções bibliográficas (artigos ou colunas em jornal, revista, site etc.) (DC14)</t>
  </si>
  <si>
    <t>Cada uma</t>
  </si>
  <si>
    <t>5.51</t>
  </si>
  <si>
    <t>Desenvolvimento de software no âmbito de projetos de ensino, pesquisa ou extensão vinculados a UFC (DC15)</t>
  </si>
  <si>
    <t xml:space="preserve">Por software desenvolvido </t>
  </si>
  <si>
    <t>5.52</t>
  </si>
  <si>
    <t>Produto ou processo com registro definitivo de patente (DC16)</t>
  </si>
  <si>
    <t>Cada um</t>
  </si>
  <si>
    <t>5.53</t>
  </si>
  <si>
    <t>Produto ou processo com depósito de patente (DC17)</t>
  </si>
  <si>
    <t>5.54</t>
  </si>
  <si>
    <t>Licenciamento de patente nacional (DC18)</t>
  </si>
  <si>
    <t xml:space="preserve">Por licenciamento </t>
  </si>
  <si>
    <t>5.55</t>
  </si>
  <si>
    <t>Licenciamento de patente internacional (DC18)</t>
  </si>
  <si>
    <t>5.56</t>
  </si>
  <si>
    <t>Desenvolvimento de produto tecnológico (DC19)</t>
  </si>
  <si>
    <t>5.57</t>
  </si>
  <si>
    <t>Desenvolvimento de processo tecnológico com registro em órgão específico (DC19)</t>
  </si>
  <si>
    <t>5.58</t>
  </si>
  <si>
    <t>Elaboração de conteúdo via transição didática de disciplina/módulo com carga horária EAD (DC20)</t>
  </si>
  <si>
    <t>Por disciplina/módulo</t>
  </si>
  <si>
    <t>5.59</t>
  </si>
  <si>
    <t>Outras produções técnicas, conforme normativas de Área da CAPES (DC21)</t>
  </si>
  <si>
    <t>5.60</t>
  </si>
  <si>
    <t>Apresentação de palestra, conferência ou mesa redonda em âmbito internacional (DC21)</t>
  </si>
  <si>
    <t>5.61</t>
  </si>
  <si>
    <t>Apresentação de palestra, conferência ou mesa redonda em âmbito nacional (DC21)</t>
  </si>
  <si>
    <t>5.62</t>
  </si>
  <si>
    <t>Apresentação de palestra, conferência ou mesa redonda em âmbito regional/local (DC21)</t>
  </si>
  <si>
    <t>5.63</t>
  </si>
  <si>
    <t>Projeto financiado por agência de fomento/UFC/fundação, cadastrado em Pró-Reitoria ou instância competente da UFC (DC22)</t>
  </si>
  <si>
    <t>Por projeto</t>
  </si>
  <si>
    <t>5.64</t>
  </si>
  <si>
    <r>
      <rPr>
        <sz val="12"/>
        <color theme="1"/>
        <rFont val="Times New Roman"/>
        <family val="1"/>
      </rPr>
      <t xml:space="preserve">Produções artísticas e/ou culturais apresentadas ao público em eventos locais e/ou instituições brasileiras ou estrangeiras reconhecidas pela área como de </t>
    </r>
    <r>
      <rPr>
        <b/>
        <sz val="12"/>
        <color theme="1"/>
        <rFont val="Times New Roman"/>
        <family val="1"/>
      </rPr>
      <t>abrangência internacional</t>
    </r>
    <r>
      <rPr>
        <sz val="12"/>
        <color theme="1"/>
        <rFont val="Times New Roman"/>
        <family val="1"/>
      </rPr>
      <t>, contempladas por seleção, edital ou convite e relacionadas à linha de pesquisa na qual o docente atua (DC23)</t>
    </r>
  </si>
  <si>
    <t>5.65</t>
  </si>
  <si>
    <t>Produções artísticas e/ou culturais apresentadas ao público em eventos locais e/ou instituições brasileiras ou estrangeiras reconhecidas pela área como de abrangência nacional, contempladas por seleção, edital ou convite e relacionadas à linha de pesquisa na qual o docente atua (DC23)</t>
  </si>
  <si>
    <t>5.66</t>
  </si>
  <si>
    <t>Produções artísticas e/ou culturais apresentadas ao público em eventos locais e/ou instituições brasileiras ou estrangeiras reconhecidas pela área como de abrangência regional, contempladas por seleção, edital ou convite e relacionadas à linha de pesquisa na qual o docente atua (DC23)</t>
  </si>
  <si>
    <t>5.67</t>
  </si>
  <si>
    <r>
      <rPr>
        <sz val="12"/>
        <color theme="1"/>
        <rFont val="Times New Roman"/>
        <family val="1"/>
      </rPr>
      <t xml:space="preserve">Produções artísticas e/ou culturais apresentadas ao público em eventos locais e/ou instituições brasileiras ou estrangeiras reconhecidas pela área como de </t>
    </r>
    <r>
      <rPr>
        <b/>
        <sz val="12"/>
        <color theme="1"/>
        <rFont val="Times New Roman"/>
        <family val="1"/>
      </rPr>
      <t>abrangência internacional ou nacional</t>
    </r>
    <r>
      <rPr>
        <sz val="12"/>
        <color theme="1"/>
        <rFont val="Times New Roman"/>
        <family val="1"/>
      </rPr>
      <t>, relacionadas à linha de pesquisa a qual o docente atua (DC23)</t>
    </r>
  </si>
  <si>
    <t>5.68</t>
  </si>
  <si>
    <t>Produções artísticas e/ou culturais apresentadas ao público em eventos locais e/ou instituições brasileiras ou estrangeiras reconhecidas pela área como de abrangência regional, relacionadas à linha de pesquisa ou de extensão a qual o docente atua (DC23)</t>
  </si>
  <si>
    <t>5.69</t>
  </si>
  <si>
    <t>Produções artísticas e/ou culturais apresentadas ao público em eventos locais e/ou instituições brasileiras ou estrangeiras reconhecidas pela área como de abrangência local, relacionadas à linha de pesquisa na qual o docente atua (DC23)</t>
  </si>
  <si>
    <t>5.70</t>
  </si>
  <si>
    <t>Produções artísticas e/ou culturais realizadas no âmbito profissional sem vínculos explícitos com a linha de pesquisa na qual o docente atua (DC23)</t>
  </si>
  <si>
    <t>5.71</t>
  </si>
  <si>
    <t>Organização de eventos internacionais (DC24)</t>
  </si>
  <si>
    <t>5.72</t>
  </si>
  <si>
    <t>Organização de eventos nacionais  (DC24)</t>
  </si>
  <si>
    <t>5.73</t>
  </si>
  <si>
    <t>Organização de eventos regionais  (DC24)</t>
  </si>
  <si>
    <t>5.74</t>
  </si>
  <si>
    <t>Organização de eventos locais  (DC24)</t>
  </si>
  <si>
    <t>DE1: Declaração da Pró-Reitoria de Extensão.</t>
  </si>
  <si>
    <t>DE2: Declaração da Pró-Reitoria de Extensão ou do órgão de fomento.</t>
  </si>
  <si>
    <t>DE3: Declaração ou Certificado do prêmio emitidos pelo órgão responsável.</t>
  </si>
  <si>
    <t>DC1: Cópia da página com a ficha catalográfica, da folha de rosto, do sumário, da 1ª. página do artigo e o link do sítio do artigo, bem como o print da página com a qualificação da revista ou dos anais de evento (Qualis CAPES, Highest Percentile do Scopus ou Índice h5 do Google Scholar).</t>
  </si>
  <si>
    <t>DC2: Cópia da página com a ficha catalográfica, da folha de rosto, do sumário, da 1ª. página do artigo e o link do sítio do artigo, em que conste como tradutor(a).</t>
  </si>
  <si>
    <t>DC3: Cópia da página com a ficha catalográfica, da folha de rosto, do sumário e da 1ª. página do introdução.</t>
  </si>
  <si>
    <t>DC4: Cópia da página com a ficha catalográfica, do Comitê Editorial, da folha de rosto, do sumário.</t>
  </si>
  <si>
    <t>DC5: Cópia da página com a ficha catalográfica, da folha de rosto, e da página onde estiver a indicação do organizador.</t>
  </si>
  <si>
    <t>DC6: Cópia da página com a ficha catalográfica, da folha de rosto, do sumário e da 1ª. página do capítulo.</t>
  </si>
  <si>
    <t>DC7: Cópia da página com a ficha catalográfica, com o comitê editorial, da folha de rosto, do sumário e da 1ª. página do capítulo.</t>
  </si>
  <si>
    <t>DC8: Cópia da página com a ficha catalográfica e da folha de rosto e do sumário em que conste como tradutor(a).</t>
  </si>
  <si>
    <t>DC9: Cópia da página com a ficha catalográfica, com o comitê editorial, e da folha de rosto e do sumário em que conste como tradutor(a).</t>
  </si>
  <si>
    <t>DC10: Cópia da página com a ficha catalográfica, da folha de rosto, do sumário e da 1ª. página do capítulo em que conste como tradutor(a).</t>
  </si>
  <si>
    <t>DC11: Cópia da página com a ficha catalográfica, do comitê editorial, da folha de rosto, do sumário e da 1ª. página do capítulo.</t>
  </si>
  <si>
    <t>DC12: Cópia da página com a ficha catalográfica, da folha de rosto, do sumário e da 1ª. página da resenha.</t>
  </si>
  <si>
    <t>DC13: Cópia da página com a ficha catalográfica, com o do comitê editorial, da folha de rosto, do sumário e da 1ª. página da resenha.</t>
  </si>
  <si>
    <t>DC14: Cópia do artigo ou da coluna, com a indicação do veículo de publicação contendo a data.</t>
  </si>
  <si>
    <t>DC15: Declaração do órgão responsável e cópia da licença.</t>
  </si>
  <si>
    <t>DC16: Cópia do documento do registro definitivo de patente.</t>
  </si>
  <si>
    <t>DC17: Cópia do documento do depósito de patente.</t>
  </si>
  <si>
    <t xml:space="preserve">DC18: Cópia do licenciamento de patente.                                                        </t>
  </si>
  <si>
    <t>DC19: Comprovante de registro do produto.</t>
  </si>
  <si>
    <t>DC20: Declaração da coordenação do curso ou do setor responsável pela transição didática.</t>
  </si>
  <si>
    <t xml:space="preserve">DC21: Declaração do órgão responsável ou promotor                                             </t>
  </si>
  <si>
    <t xml:space="preserve">DC22: Cópia do cadastro na Agência de fomento e comprovante do financiamento.                                  </t>
  </si>
  <si>
    <t>DC23: Comprovante da autoria da produção, do resultado da seleção, edital ou convite e da realização do evento.</t>
  </si>
  <si>
    <t>DC24: Comprovante ou declaração da autoria da organização e da realização do evento.</t>
  </si>
  <si>
    <t>Produção Científica... - Total Obtido</t>
  </si>
  <si>
    <t>PRODUÇÃO CIENTÍFICA... - TOTAL CONSIDERADO</t>
  </si>
  <si>
    <t>6.</t>
  </si>
  <si>
    <t>ADMINISTRAÇÃO, ASSESSORAMENTO E REPRESENTAÇÃO</t>
  </si>
  <si>
    <t>Reitor, vice-reitor, pró-reitor, pró-reitor adjunto, diretor de unidade acadêmica (DA1)</t>
  </si>
  <si>
    <t>Vice-diretor, coordenador de programas acadêmicos, coordenador e coordenador adjunto de programas EAD na UFC (DA1)</t>
  </si>
  <si>
    <t>Auditor, ouvidor, procurador (DA1)</t>
  </si>
  <si>
    <t>Cargo de direção na administração superior (DA1)</t>
  </si>
  <si>
    <t>Chefia de departamento (DA1)</t>
  </si>
  <si>
    <t>Coordenador de curso de graduação ou pós-graduação stricto sensu (DA1)</t>
  </si>
  <si>
    <t>Subchefe de departamento (DA1)</t>
  </si>
  <si>
    <t>Vice-coordenador de curso de graduação ou pós-graduação stricto sensu (DA1)</t>
  </si>
  <si>
    <t>Assessoria da administração superior da UFC (DA1)</t>
  </si>
  <si>
    <t>Função gratificada (FG) para gestão administrativa (DA1)</t>
  </si>
  <si>
    <t>Coordenador permanente designado por portaria de dirigente da UFC (DA1)</t>
  </si>
  <si>
    <t>Coordenador de setores da estrutura organizacional da Unidade Acadêmica designado por portaria do diretor da Unidade (DA1)</t>
  </si>
  <si>
    <t>6.13</t>
  </si>
  <si>
    <t>Coordenação de tutoria administrativa vinculado ao marco regulatório da EAD vigente (DA1 ou DA3)</t>
  </si>
  <si>
    <t>6.14</t>
  </si>
  <si>
    <t>Presidente de comissão permanente designado por portaria da reitoria e/ou pró-reitoria da UFC (DA1)</t>
  </si>
  <si>
    <t>6.15</t>
  </si>
  <si>
    <t>Participação em comissão permanente designado por portaria da reitoria e/ou pró-reitoria da UFC (DA1)</t>
  </si>
  <si>
    <t>6.16</t>
  </si>
  <si>
    <t>Presidente de comissão permanente da UFC designado por portaria da diretoria da Unidade Acadêmica (DA1)</t>
  </si>
  <si>
    <t>6.17</t>
  </si>
  <si>
    <t>Participação em comissão permanente da UFC designado por portaria da diretoria da Unidade Acadêmica (DA1)</t>
  </si>
  <si>
    <t>6.18</t>
  </si>
  <si>
    <t>Presidente de comissão temporária (designada por portaria) da UFC, excetuando-se as comissões discriminadas nos itens 3.1 a 3.4 (DA1)</t>
  </si>
  <si>
    <t>6.19</t>
  </si>
  <si>
    <t>Participação em comissão temporária (designada por portaria) da UFC, excetuando-se as comissões discriminadas nos itens 3.1 a 3.4 (DA1)</t>
  </si>
  <si>
    <t>6.20</t>
  </si>
  <si>
    <t>Participação em núcleos e câmaras de ensino, pesquisa, extensão e governança da UFC, designados por portaria (DA1)</t>
  </si>
  <si>
    <t>6.21</t>
  </si>
  <si>
    <t>Editores de revista cadastrada no Portal de Periódicos da UFC (DA1)</t>
  </si>
  <si>
    <t>Por revista/mês</t>
  </si>
  <si>
    <t>6.22</t>
  </si>
  <si>
    <t>Representantes eleitos nos conselhos superiores da UFC (DA1)</t>
  </si>
  <si>
    <t>6.23</t>
  </si>
  <si>
    <t>Representantes docentes nos conselhos das unidades acadêmicas (DA1)</t>
  </si>
  <si>
    <t>6.24</t>
  </si>
  <si>
    <t>Participação nos colegiados de cursos de graduação ou de pós-graduação stricto sensu (DA2)</t>
  </si>
  <si>
    <t>6.25</t>
  </si>
  <si>
    <t>Membro do núcleo docente estruturante (DA1)</t>
  </si>
  <si>
    <t>6.26</t>
  </si>
  <si>
    <t>Titular em órgão representativo de classe (DA3)</t>
  </si>
  <si>
    <t>6.27</t>
  </si>
  <si>
    <t>Titular em órgãos de Estado, na condição de indicado ou eleito (DA3)</t>
  </si>
  <si>
    <t>DA1: Portaria de nomeação e/ou declaração da diretoria da unidade acadêmica.</t>
  </si>
  <si>
    <t>DA2: Declaração da coordenação do Curso ou Chefia do departamento.</t>
  </si>
  <si>
    <t>DA3: Declaração do órgão respectivo.</t>
  </si>
  <si>
    <t>Administração, Assessoramento e Representação - Pontuação Obtida</t>
  </si>
  <si>
    <t>ADMINISTRAÇÃO, ASSESSORAMENTO E REPRESENTAÇÃO - TOTAL CONSIDERADO</t>
  </si>
  <si>
    <t>Pontuação Total Obtida</t>
  </si>
  <si>
    <t>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</si>
</sst>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3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000000"/>
      <name val="Times New Roman"/>
      <family val="1"/>
    </font>
    <font>
      <sz val="11"/>
      <name val="Calibri"/>
      <family val="2"/>
    </font>
    <font>
      <b/>
      <sz val="14"/>
      <color rgb="FFFF99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000FF"/>
      <name val="Times New Roman"/>
      <family val="1"/>
    </font>
    <font>
      <sz val="14"/>
      <color rgb="FF000000"/>
      <name val="Calibri"/>
      <family val="2"/>
    </font>
    <font>
      <sz val="12"/>
      <color rgb="FF0000FF"/>
      <name val="Times New Roman"/>
      <family val="1"/>
    </font>
    <font>
      <b/>
      <sz val="12"/>
      <color rgb="FF00000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FF"/>
      <name val="Times New Roman"/>
      <family val="1"/>
    </font>
    <font>
      <b/>
      <sz val="11"/>
      <color rgb="FF000000"/>
      <name val="Calibri"/>
      <family val="2"/>
    </font>
    <font>
      <b/>
      <sz val="16"/>
      <color rgb="FF0000FF"/>
      <name val="Times New Roman"/>
      <family val="1"/>
    </font>
    <font>
      <sz val="13"/>
      <color theme="1"/>
      <name val="Times New Roman"/>
      <family val="1"/>
    </font>
    <font>
      <sz val="9"/>
      <color rgb="FF000000"/>
      <name val="Calibri"/>
      <family val="2"/>
    </font>
    <font>
      <u/>
      <sz val="12"/>
      <color rgb="FF0000FF"/>
      <name val="Times New Roman"/>
      <family val="1"/>
    </font>
    <font>
      <u/>
      <sz val="12"/>
      <color rgb="FF0000FF"/>
      <name val="Times New Roman"/>
      <family val="1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30"/>
      <color theme="1"/>
      <name val="Times New Roman"/>
      <family val="1"/>
    </font>
    <font>
      <b/>
      <sz val="30"/>
      <color theme="1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color rgb="FF1155CC"/>
      <name val="Times New Roma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9F9F9"/>
        <bgColor rgb="FFF9F9F9"/>
      </patternFill>
    </fill>
    <fill>
      <patternFill patternType="solid">
        <fgColor rgb="FF999999"/>
        <bgColor rgb="FF999999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6FA8DC"/>
        <bgColor rgb="FF6FA8DC"/>
      </patternFill>
    </fill>
    <fill>
      <patternFill patternType="solid">
        <fgColor theme="0"/>
        <bgColor theme="0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7" fillId="0" borderId="43"/>
  </cellStyleXfs>
  <cellXfs count="184">
    <xf numFmtId="0" fontId="0" fillId="0" borderId="0" xfId="0"/>
    <xf numFmtId="0" fontId="2" fillId="0" borderId="0" xfId="0" applyFont="1"/>
    <xf numFmtId="0" fontId="7" fillId="4" borderId="5" xfId="0" applyFont="1" applyFill="1" applyBorder="1" applyAlignment="1">
      <alignment vertical="top"/>
    </xf>
    <xf numFmtId="0" fontId="7" fillId="4" borderId="5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6" borderId="10" xfId="0" applyFont="1" applyFill="1" applyBorder="1" applyAlignment="1">
      <alignment horizontal="center"/>
    </xf>
    <xf numFmtId="0" fontId="10" fillId="6" borderId="10" xfId="0" applyFont="1" applyFill="1" applyBorder="1"/>
    <xf numFmtId="0" fontId="11" fillId="6" borderId="13" xfId="0" applyFont="1" applyFill="1" applyBorder="1"/>
    <xf numFmtId="0" fontId="12" fillId="6" borderId="13" xfId="0" applyFont="1" applyFill="1" applyBorder="1" applyAlignment="1">
      <alignment horizontal="center"/>
    </xf>
    <xf numFmtId="0" fontId="11" fillId="6" borderId="14" xfId="0" applyFont="1" applyFill="1" applyBorder="1"/>
    <xf numFmtId="0" fontId="11" fillId="6" borderId="10" xfId="0" applyFont="1" applyFill="1" applyBorder="1"/>
    <xf numFmtId="0" fontId="6" fillId="0" borderId="0" xfId="0" applyFont="1"/>
    <xf numFmtId="0" fontId="13" fillId="0" borderId="0" xfId="0" applyFont="1"/>
    <xf numFmtId="0" fontId="8" fillId="7" borderId="5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5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7" fillId="0" borderId="0" xfId="0" applyFont="1"/>
    <xf numFmtId="0" fontId="15" fillId="0" borderId="0" xfId="0" applyFont="1"/>
    <xf numFmtId="0" fontId="8" fillId="7" borderId="15" xfId="0" applyFont="1" applyFill="1" applyBorder="1" applyAlignment="1">
      <alignment horizontal="center"/>
    </xf>
    <xf numFmtId="0" fontId="2" fillId="7" borderId="15" xfId="0" applyFont="1" applyFill="1" applyBorder="1"/>
    <xf numFmtId="0" fontId="2" fillId="7" borderId="15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16" fillId="0" borderId="22" xfId="0" applyFont="1" applyBorder="1"/>
    <xf numFmtId="0" fontId="8" fillId="8" borderId="24" xfId="0" applyFont="1" applyFill="1" applyBorder="1"/>
    <xf numFmtId="0" fontId="11" fillId="8" borderId="25" xfId="0" applyFont="1" applyFill="1" applyBorder="1"/>
    <xf numFmtId="0" fontId="11" fillId="8" borderId="26" xfId="0" applyFont="1" applyFill="1" applyBorder="1"/>
    <xf numFmtId="0" fontId="8" fillId="8" borderId="27" xfId="0" applyFont="1" applyFill="1" applyBorder="1" applyAlignment="1">
      <alignment horizontal="center"/>
    </xf>
    <xf numFmtId="0" fontId="8" fillId="8" borderId="28" xfId="0" applyFont="1" applyFill="1" applyBorder="1" applyAlignment="1">
      <alignment horizontal="center"/>
    </xf>
    <xf numFmtId="0" fontId="8" fillId="9" borderId="29" xfId="0" applyFont="1" applyFill="1" applyBorder="1"/>
    <xf numFmtId="0" fontId="11" fillId="9" borderId="30" xfId="0" applyFont="1" applyFill="1" applyBorder="1"/>
    <xf numFmtId="0" fontId="11" fillId="9" borderId="31" xfId="0" applyFont="1" applyFill="1" applyBorder="1"/>
    <xf numFmtId="0" fontId="10" fillId="9" borderId="31" xfId="0" applyFont="1" applyFill="1" applyBorder="1" applyAlignment="1">
      <alignment horizontal="center" wrapText="1"/>
    </xf>
    <xf numFmtId="0" fontId="10" fillId="9" borderId="8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 wrapText="1"/>
    </xf>
    <xf numFmtId="0" fontId="11" fillId="6" borderId="33" xfId="0" applyFont="1" applyFill="1" applyBorder="1"/>
    <xf numFmtId="0" fontId="8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15" xfId="0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8" fillId="0" borderId="0" xfId="0" applyFont="1"/>
    <xf numFmtId="0" fontId="17" fillId="0" borderId="0" xfId="0" applyFont="1"/>
    <xf numFmtId="0" fontId="17" fillId="0" borderId="23" xfId="0" applyFont="1" applyBorder="1"/>
    <xf numFmtId="0" fontId="8" fillId="8" borderId="37" xfId="0" applyFont="1" applyFill="1" applyBorder="1"/>
    <xf numFmtId="0" fontId="11" fillId="8" borderId="37" xfId="0" applyFont="1" applyFill="1" applyBorder="1"/>
    <xf numFmtId="0" fontId="11" fillId="8" borderId="38" xfId="0" applyFont="1" applyFill="1" applyBorder="1"/>
    <xf numFmtId="0" fontId="8" fillId="8" borderId="39" xfId="0" applyFont="1" applyFill="1" applyBorder="1" applyAlignment="1">
      <alignment horizontal="center"/>
    </xf>
    <xf numFmtId="0" fontId="8" fillId="8" borderId="40" xfId="0" applyFont="1" applyFill="1" applyBorder="1" applyAlignment="1">
      <alignment horizontal="center"/>
    </xf>
    <xf numFmtId="0" fontId="11" fillId="6" borderId="41" xfId="0" applyFont="1" applyFill="1" applyBorder="1"/>
    <xf numFmtId="0" fontId="6" fillId="0" borderId="5" xfId="0" applyFont="1" applyBorder="1"/>
    <xf numFmtId="3" fontId="8" fillId="0" borderId="5" xfId="0" applyNumberFormat="1" applyFont="1" applyBorder="1" applyAlignment="1">
      <alignment horizontal="center"/>
    </xf>
    <xf numFmtId="0" fontId="6" fillId="10" borderId="0" xfId="0" applyFont="1" applyFill="1"/>
    <xf numFmtId="0" fontId="9" fillId="10" borderId="0" xfId="0" applyFont="1" applyFill="1"/>
    <xf numFmtId="0" fontId="9" fillId="10" borderId="42" xfId="0" applyFont="1" applyFill="1" applyBorder="1"/>
    <xf numFmtId="0" fontId="9" fillId="10" borderId="43" xfId="0" applyFont="1" applyFill="1" applyBorder="1"/>
    <xf numFmtId="0" fontId="6" fillId="0" borderId="5" xfId="0" applyFont="1" applyBorder="1" applyAlignment="1">
      <alignment wrapText="1"/>
    </xf>
    <xf numFmtId="0" fontId="6" fillId="0" borderId="15" xfId="0" applyFont="1" applyBorder="1"/>
    <xf numFmtId="0" fontId="11" fillId="8" borderId="47" xfId="0" applyFont="1" applyFill="1" applyBorder="1"/>
    <xf numFmtId="0" fontId="10" fillId="9" borderId="29" xfId="0" applyFont="1" applyFill="1" applyBorder="1"/>
    <xf numFmtId="0" fontId="8" fillId="3" borderId="49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/>
    </xf>
    <xf numFmtId="0" fontId="10" fillId="6" borderId="5" xfId="0" applyFont="1" applyFill="1" applyBorder="1"/>
    <xf numFmtId="0" fontId="19" fillId="6" borderId="41" xfId="0" applyFont="1" applyFill="1" applyBorder="1"/>
    <xf numFmtId="0" fontId="19" fillId="6" borderId="13" xfId="0" applyFont="1" applyFill="1" applyBorder="1"/>
    <xf numFmtId="0" fontId="19" fillId="6" borderId="33" xfId="0" applyFont="1" applyFill="1" applyBorder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1" fillId="10" borderId="0" xfId="0" applyFont="1" applyFill="1" applyAlignment="1">
      <alignment horizontal="center"/>
    </xf>
    <xf numFmtId="0" fontId="8" fillId="8" borderId="51" xfId="0" applyFont="1" applyFill="1" applyBorder="1"/>
    <xf numFmtId="0" fontId="19" fillId="8" borderId="39" xfId="0" applyFont="1" applyFill="1" applyBorder="1"/>
    <xf numFmtId="0" fontId="8" fillId="8" borderId="39" xfId="0" applyFont="1" applyFill="1" applyBorder="1" applyAlignment="1">
      <alignment horizontal="right"/>
    </xf>
    <xf numFmtId="0" fontId="8" fillId="8" borderId="52" xfId="0" applyFont="1" applyFill="1" applyBorder="1" applyAlignment="1">
      <alignment horizontal="center"/>
    </xf>
    <xf numFmtId="0" fontId="10" fillId="9" borderId="53" xfId="0" applyFont="1" applyFill="1" applyBorder="1"/>
    <xf numFmtId="0" fontId="19" fillId="9" borderId="54" xfId="0" applyFont="1" applyFill="1" applyBorder="1"/>
    <xf numFmtId="0" fontId="10" fillId="9" borderId="55" xfId="0" applyFont="1" applyFill="1" applyBorder="1" applyAlignment="1">
      <alignment horizontal="center"/>
    </xf>
    <xf numFmtId="0" fontId="8" fillId="3" borderId="56" xfId="0" applyFont="1" applyFill="1" applyBorder="1" applyAlignment="1">
      <alignment horizontal="center" wrapText="1"/>
    </xf>
    <xf numFmtId="0" fontId="8" fillId="5" borderId="32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wrapText="1"/>
    </xf>
    <xf numFmtId="0" fontId="22" fillId="6" borderId="13" xfId="0" applyFont="1" applyFill="1" applyBorder="1" applyAlignment="1">
      <alignment horizontal="center"/>
    </xf>
    <xf numFmtId="0" fontId="24" fillId="10" borderId="0" xfId="0" applyFont="1" applyFill="1"/>
    <xf numFmtId="0" fontId="25" fillId="0" borderId="5" xfId="0" applyFont="1" applyBorder="1" applyAlignment="1">
      <alignment wrapText="1"/>
    </xf>
    <xf numFmtId="0" fontId="9" fillId="0" borderId="0" xfId="0" applyFont="1"/>
    <xf numFmtId="0" fontId="26" fillId="7" borderId="5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27" fillId="0" borderId="0" xfId="0" applyFont="1" applyAlignment="1">
      <alignment wrapText="1"/>
    </xf>
    <xf numFmtId="0" fontId="14" fillId="7" borderId="5" xfId="0" applyFont="1" applyFill="1" applyBorder="1" applyAlignment="1">
      <alignment horizontal="center" wrapText="1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8" fillId="8" borderId="26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 wrapText="1"/>
    </xf>
    <xf numFmtId="0" fontId="28" fillId="0" borderId="0" xfId="0" applyFont="1"/>
    <xf numFmtId="0" fontId="8" fillId="6" borderId="58" xfId="0" applyFont="1" applyFill="1" applyBorder="1" applyAlignment="1">
      <alignment horizontal="center"/>
    </xf>
    <xf numFmtId="0" fontId="8" fillId="6" borderId="12" xfId="0" applyFont="1" applyFill="1" applyBorder="1"/>
    <xf numFmtId="0" fontId="2" fillId="6" borderId="13" xfId="0" applyFont="1" applyFill="1" applyBorder="1"/>
    <xf numFmtId="0" fontId="2" fillId="6" borderId="43" xfId="0" applyFont="1" applyFill="1" applyBorder="1"/>
    <xf numFmtId="0" fontId="20" fillId="6" borderId="43" xfId="0" applyFont="1" applyFill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21" xfId="0" applyFont="1" applyFill="1" applyBorder="1"/>
    <xf numFmtId="0" fontId="8" fillId="4" borderId="21" xfId="0" applyFont="1" applyFill="1" applyBorder="1" applyAlignment="1">
      <alignment horizontal="center"/>
    </xf>
    <xf numFmtId="0" fontId="8" fillId="8" borderId="38" xfId="0" applyFont="1" applyFill="1" applyBorder="1" applyAlignment="1">
      <alignment horizontal="right"/>
    </xf>
    <xf numFmtId="0" fontId="8" fillId="8" borderId="59" xfId="0" applyFont="1" applyFill="1" applyBorder="1" applyAlignment="1">
      <alignment horizontal="center"/>
    </xf>
    <xf numFmtId="0" fontId="10" fillId="9" borderId="56" xfId="0" applyFont="1" applyFill="1" applyBorder="1" applyAlignment="1">
      <alignment horizontal="center"/>
    </xf>
    <xf numFmtId="0" fontId="30" fillId="6" borderId="56" xfId="0" applyFont="1" applyFill="1" applyBorder="1" applyAlignment="1">
      <alignment horizontal="center"/>
    </xf>
    <xf numFmtId="0" fontId="32" fillId="3" borderId="21" xfId="0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4" borderId="5" xfId="0" applyFont="1" applyFill="1" applyBorder="1" applyAlignment="1" applyProtection="1">
      <alignment horizontal="left" vertical="top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0" fontId="11" fillId="5" borderId="16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0" fillId="5" borderId="5" xfId="0" applyFont="1" applyFill="1" applyBorder="1" applyAlignment="1" applyProtection="1">
      <alignment horizontal="center"/>
      <protection locked="0"/>
    </xf>
    <xf numFmtId="0" fontId="23" fillId="5" borderId="5" xfId="0" applyFont="1" applyFill="1" applyBorder="1" applyAlignment="1" applyProtection="1">
      <alignment horizontal="center"/>
      <protection locked="0"/>
    </xf>
    <xf numFmtId="0" fontId="23" fillId="5" borderId="15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8" fillId="7" borderId="0" xfId="0" applyFont="1" applyFill="1" applyAlignment="1">
      <alignment horizontal="center" vertical="center"/>
    </xf>
    <xf numFmtId="0" fontId="0" fillId="0" borderId="0" xfId="0"/>
    <xf numFmtId="0" fontId="4" fillId="0" borderId="23" xfId="0" applyFont="1" applyBorder="1"/>
    <xf numFmtId="0" fontId="8" fillId="3" borderId="6" xfId="0" applyFont="1" applyFill="1" applyBorder="1" applyAlignment="1">
      <alignment horizontal="center" wrapText="1"/>
    </xf>
    <xf numFmtId="0" fontId="4" fillId="0" borderId="48" xfId="0" applyFont="1" applyBorder="1"/>
    <xf numFmtId="0" fontId="11" fillId="8" borderId="17" xfId="0" applyFont="1" applyFill="1" applyBorder="1"/>
    <xf numFmtId="0" fontId="4" fillId="0" borderId="18" xfId="0" applyFont="1" applyBorder="1"/>
    <xf numFmtId="0" fontId="4" fillId="0" borderId="19" xfId="0" applyFont="1" applyBorder="1"/>
    <xf numFmtId="0" fontId="8" fillId="8" borderId="20" xfId="0" applyFont="1" applyFill="1" applyBorder="1" applyAlignment="1">
      <alignment horizontal="center"/>
    </xf>
    <xf numFmtId="0" fontId="16" fillId="0" borderId="24" xfId="1" applyFont="1" applyBorder="1"/>
    <xf numFmtId="0" fontId="37" fillId="0" borderId="43" xfId="1"/>
    <xf numFmtId="0" fontId="4" fillId="0" borderId="50" xfId="1" applyFont="1" applyBorder="1"/>
    <xf numFmtId="0" fontId="17" fillId="0" borderId="24" xfId="1" applyFont="1" applyBorder="1"/>
    <xf numFmtId="0" fontId="17" fillId="0" borderId="22" xfId="0" applyFont="1" applyBorder="1"/>
    <xf numFmtId="0" fontId="17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16" fillId="0" borderId="22" xfId="0" applyFont="1" applyBorder="1"/>
    <xf numFmtId="0" fontId="7" fillId="7" borderId="0" xfId="0" applyFont="1" applyFill="1" applyAlignment="1">
      <alignment horizontal="center" vertical="center"/>
    </xf>
    <xf numFmtId="0" fontId="4" fillId="0" borderId="7" xfId="0" applyFont="1" applyBorder="1"/>
    <xf numFmtId="0" fontId="11" fillId="8" borderId="34" xfId="0" applyFont="1" applyFill="1" applyBorder="1"/>
    <xf numFmtId="0" fontId="4" fillId="0" borderId="35" xfId="0" applyFont="1" applyBorder="1"/>
    <xf numFmtId="0" fontId="4" fillId="0" borderId="36" xfId="0" applyFont="1" applyBorder="1"/>
    <xf numFmtId="0" fontId="4" fillId="0" borderId="57" xfId="0" applyFont="1" applyBorder="1"/>
    <xf numFmtId="0" fontId="4" fillId="0" borderId="50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/>
    <xf numFmtId="0" fontId="7" fillId="0" borderId="0" xfId="0" applyFont="1" applyAlignment="1">
      <alignment vertical="top"/>
    </xf>
    <xf numFmtId="0" fontId="7" fillId="4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11" fillId="6" borderId="11" xfId="0" applyFont="1" applyFill="1" applyBorder="1"/>
    <xf numFmtId="0" fontId="4" fillId="0" borderId="12" xfId="0" applyFont="1" applyBorder="1"/>
    <xf numFmtId="0" fontId="2" fillId="4" borderId="17" xfId="0" applyFont="1" applyFill="1" applyBorder="1"/>
    <xf numFmtId="0" fontId="8" fillId="4" borderId="20" xfId="0" applyFont="1" applyFill="1" applyBorder="1" applyAlignment="1">
      <alignment horizontal="center"/>
    </xf>
    <xf numFmtId="0" fontId="29" fillId="0" borderId="0" xfId="0" applyFont="1"/>
    <xf numFmtId="0" fontId="30" fillId="6" borderId="6" xfId="0" applyFont="1" applyFill="1" applyBorder="1"/>
    <xf numFmtId="0" fontId="4" fillId="0" borderId="60" xfId="0" applyFont="1" applyBorder="1"/>
    <xf numFmtId="0" fontId="4" fillId="0" borderId="61" xfId="0" applyFont="1" applyBorder="1"/>
    <xf numFmtId="0" fontId="31" fillId="3" borderId="17" xfId="0" applyFont="1" applyFill="1" applyBorder="1"/>
    <xf numFmtId="0" fontId="17" fillId="0" borderId="22" xfId="0" applyFont="1" applyBorder="1" applyAlignment="1">
      <alignment wrapText="1"/>
    </xf>
    <xf numFmtId="0" fontId="17" fillId="7" borderId="22" xfId="0" applyFont="1" applyFill="1" applyBorder="1" applyAlignment="1">
      <alignment wrapText="1"/>
    </xf>
    <xf numFmtId="0" fontId="8" fillId="8" borderId="17" xfId="0" applyFont="1" applyFill="1" applyBorder="1"/>
  </cellXfs>
  <cellStyles count="2">
    <cellStyle name="Normal" xfId="0" builtinId="0"/>
    <cellStyle name="Normal 2" xfId="1" xr:uid="{08AD0318-0D30-4F96-A881-151BDAEAE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752040" cy="1828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752040" cy="1828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cupira-legado.capes.gov.br/sucupira/public/consultas/coleta/qualisEventos/listaQualisEventos.xhtml" TargetMode="External"/><Relationship Id="rId13" Type="http://schemas.openxmlformats.org/officeDocument/2006/relationships/hyperlink" Target="https://www.scopus.com/sources.uri" TargetMode="External"/><Relationship Id="rId3" Type="http://schemas.openxmlformats.org/officeDocument/2006/relationships/hyperlink" Target="https://sucupira-legado.capes.gov.br/sucupira/public/consultas/coleta/qualisEventos/listaQualisEventos.xhtml" TargetMode="External"/><Relationship Id="rId7" Type="http://schemas.openxmlformats.org/officeDocument/2006/relationships/hyperlink" Target="https://sucupira-legado.capes.gov.br/sucupira/public/consultas/coleta/qualisEventos/listaQualisEventos.xhtml" TargetMode="External"/><Relationship Id="rId12" Type="http://schemas.openxmlformats.org/officeDocument/2006/relationships/hyperlink" Target="https://www.scopus.com/sources.uri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sucupira-legado.capes.gov.br/sucupira/public/consultas/coleta/qualisEventos/listaQualisEventos.xhtml" TargetMode="External"/><Relationship Id="rId16" Type="http://schemas.openxmlformats.org/officeDocument/2006/relationships/hyperlink" Target="https://www.scopus.com/sources.uri" TargetMode="External"/><Relationship Id="rId1" Type="http://schemas.openxmlformats.org/officeDocument/2006/relationships/hyperlink" Target="https://sucupira-legado.capes.gov.br/sucupira/public/consultas/coleta/qualisEventos/listaQualisEventos.xhtml" TargetMode="External"/><Relationship Id="rId6" Type="http://schemas.openxmlformats.org/officeDocument/2006/relationships/hyperlink" Target="https://sucupira-legado.capes.gov.br/sucupira/public/consultas/coleta/qualisEventos/listaQualisEventos.xhtml" TargetMode="External"/><Relationship Id="rId11" Type="http://schemas.openxmlformats.org/officeDocument/2006/relationships/hyperlink" Target="https://www.scopus.com/sources.uri" TargetMode="External"/><Relationship Id="rId5" Type="http://schemas.openxmlformats.org/officeDocument/2006/relationships/hyperlink" Target="https://sucupira-legado.capes.gov.br/sucupira/public/consultas/coleta/qualisEventos/listaQualisEventos.xhtml" TargetMode="External"/><Relationship Id="rId15" Type="http://schemas.openxmlformats.org/officeDocument/2006/relationships/hyperlink" Target="https://www.scopus.com/sources.uri" TargetMode="External"/><Relationship Id="rId10" Type="http://schemas.openxmlformats.org/officeDocument/2006/relationships/hyperlink" Target="https://www.scopus.com/sources.uri" TargetMode="External"/><Relationship Id="rId4" Type="http://schemas.openxmlformats.org/officeDocument/2006/relationships/hyperlink" Target="https://sucupira-legado.capes.gov.br/sucupira/public/consultas/coleta/qualisEventos/listaQualisEventos.xhtml" TargetMode="External"/><Relationship Id="rId9" Type="http://schemas.openxmlformats.org/officeDocument/2006/relationships/hyperlink" Target="https://www.scopus.com/sources.uri" TargetMode="External"/><Relationship Id="rId14" Type="http://schemas.openxmlformats.org/officeDocument/2006/relationships/hyperlink" Target="https://www.scopus.com/sources.u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50" zoomScaleNormal="50" workbookViewId="0">
      <selection activeCell="D17" sqref="D17"/>
    </sheetView>
  </sheetViews>
  <sheetFormatPr defaultColWidth="14.44140625" defaultRowHeight="15" customHeight="1" x14ac:dyDescent="0.3"/>
  <cols>
    <col min="1" max="1" width="21.44140625" customWidth="1"/>
    <col min="2" max="2" width="268.6640625" customWidth="1"/>
    <col min="3" max="3" width="30.44140625" customWidth="1"/>
    <col min="4" max="4" width="18" customWidth="1"/>
    <col min="5" max="5" width="8.5546875" customWidth="1"/>
    <col min="6" max="6" width="16.5546875" customWidth="1"/>
    <col min="7" max="7" width="21.6640625" customWidth="1"/>
    <col min="8" max="8" width="18.33203125" customWidth="1"/>
    <col min="9" max="9" width="16.6640625" customWidth="1"/>
    <col min="10" max="10" width="18.6640625" customWidth="1"/>
    <col min="11" max="11" width="16.44140625" customWidth="1"/>
    <col min="12" max="12" width="28.5546875" customWidth="1"/>
    <col min="13" max="13" width="15" customWidth="1"/>
    <col min="14" max="14" width="21.44140625" customWidth="1"/>
    <col min="15" max="26" width="8.6640625" customWidth="1"/>
  </cols>
  <sheetData>
    <row r="1" spans="1:26" ht="84.75" customHeight="1" x14ac:dyDescent="0.3">
      <c r="A1" s="160"/>
      <c r="B1" s="136"/>
      <c r="C1" s="136"/>
      <c r="D1" s="136"/>
      <c r="E1" s="136"/>
      <c r="F1" s="136"/>
      <c r="G1" s="136"/>
      <c r="H1" s="136"/>
      <c r="I1" s="1"/>
    </row>
    <row r="2" spans="1:26" ht="18" customHeight="1" x14ac:dyDescent="0.3">
      <c r="A2" s="136"/>
      <c r="B2" s="136"/>
      <c r="C2" s="136"/>
      <c r="D2" s="136"/>
      <c r="E2" s="136"/>
      <c r="F2" s="136"/>
      <c r="G2" s="136"/>
      <c r="H2" s="136"/>
      <c r="I2" s="1"/>
    </row>
    <row r="3" spans="1:26" ht="31.5" customHeight="1" x14ac:dyDescent="0.3">
      <c r="A3" s="136"/>
      <c r="B3" s="136"/>
      <c r="C3" s="136"/>
      <c r="D3" s="136"/>
      <c r="E3" s="136"/>
      <c r="F3" s="136"/>
      <c r="G3" s="136"/>
      <c r="H3" s="136"/>
      <c r="I3" s="1"/>
    </row>
    <row r="4" spans="1:26" ht="18" customHeight="1" x14ac:dyDescent="0.3">
      <c r="A4" s="161"/>
      <c r="B4" s="136"/>
      <c r="C4" s="136"/>
      <c r="D4" s="136"/>
      <c r="E4" s="136"/>
      <c r="F4" s="136"/>
      <c r="G4" s="136"/>
      <c r="H4" s="136"/>
      <c r="I4" s="1"/>
    </row>
    <row r="5" spans="1:26" ht="32.25" customHeight="1" x14ac:dyDescent="0.3">
      <c r="A5" s="162" t="s">
        <v>0</v>
      </c>
      <c r="B5" s="163"/>
      <c r="C5" s="163"/>
      <c r="D5" s="163"/>
      <c r="E5" s="163"/>
      <c r="F5" s="163"/>
      <c r="G5" s="163"/>
      <c r="H5" s="164"/>
      <c r="I5" s="1"/>
    </row>
    <row r="6" spans="1:26" ht="23.25" customHeight="1" x14ac:dyDescent="0.3">
      <c r="A6" s="165" t="s">
        <v>1</v>
      </c>
      <c r="B6" s="163"/>
      <c r="C6" s="163"/>
      <c r="D6" s="163"/>
      <c r="E6" s="163"/>
      <c r="F6" s="163"/>
      <c r="G6" s="163"/>
      <c r="H6" s="164"/>
      <c r="I6" s="1"/>
    </row>
    <row r="7" spans="1:26" ht="17.25" customHeight="1" x14ac:dyDescent="0.3">
      <c r="A7" s="166"/>
      <c r="B7" s="167"/>
      <c r="C7" s="167"/>
      <c r="D7" s="167"/>
      <c r="E7" s="167"/>
      <c r="F7" s="167"/>
      <c r="G7" s="167"/>
      <c r="H7" s="167"/>
      <c r="I7" s="1"/>
    </row>
    <row r="8" spans="1:26" ht="15.75" customHeight="1" x14ac:dyDescent="0.3">
      <c r="A8" s="2" t="s">
        <v>2</v>
      </c>
      <c r="B8" s="125"/>
      <c r="C8" s="168"/>
      <c r="D8" s="136"/>
      <c r="E8" s="136"/>
      <c r="F8" s="169" t="s">
        <v>3</v>
      </c>
      <c r="G8" s="163"/>
      <c r="H8" s="164"/>
      <c r="I8" s="1"/>
    </row>
    <row r="9" spans="1:26" ht="17.25" customHeight="1" x14ac:dyDescent="0.3">
      <c r="A9" s="2" t="s">
        <v>4</v>
      </c>
      <c r="B9" s="125"/>
      <c r="C9" s="168"/>
      <c r="D9" s="136"/>
      <c r="E9" s="136"/>
      <c r="F9" s="169">
        <f>H265</f>
        <v>0</v>
      </c>
      <c r="G9" s="163"/>
      <c r="H9" s="164"/>
      <c r="I9" s="1"/>
    </row>
    <row r="10" spans="1:26" ht="14.25" customHeight="1" x14ac:dyDescent="0.3">
      <c r="A10" s="3" t="s">
        <v>5</v>
      </c>
      <c r="B10" s="125"/>
      <c r="C10" s="170"/>
      <c r="D10" s="136"/>
      <c r="E10" s="136"/>
      <c r="F10" s="136"/>
      <c r="G10" s="136"/>
      <c r="H10" s="136"/>
      <c r="I10" s="1"/>
    </row>
    <row r="11" spans="1:26" ht="15" customHeight="1" x14ac:dyDescent="0.3">
      <c r="A11" s="3" t="s">
        <v>6</v>
      </c>
      <c r="B11" s="126"/>
      <c r="C11" s="171"/>
      <c r="D11" s="136"/>
      <c r="E11" s="136"/>
      <c r="F11" s="136"/>
      <c r="G11" s="136"/>
      <c r="H11" s="136"/>
      <c r="I11" s="1"/>
    </row>
    <row r="12" spans="1:26" ht="19.5" customHeight="1" x14ac:dyDescent="0.3">
      <c r="A12" s="171"/>
      <c r="B12" s="136"/>
      <c r="C12" s="136"/>
      <c r="D12" s="136"/>
      <c r="E12" s="136"/>
      <c r="F12" s="136"/>
      <c r="G12" s="136"/>
      <c r="H12" s="136"/>
      <c r="I12" s="1"/>
    </row>
    <row r="13" spans="1:26" ht="33.75" customHeight="1" x14ac:dyDescent="0.3">
      <c r="A13" s="138" t="s">
        <v>7</v>
      </c>
      <c r="B13" s="154"/>
      <c r="C13" s="4" t="s">
        <v>8</v>
      </c>
      <c r="D13" s="5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" x14ac:dyDescent="0.35">
      <c r="A14" s="9" t="s">
        <v>14</v>
      </c>
      <c r="B14" s="10" t="s">
        <v>15</v>
      </c>
      <c r="C14" s="172"/>
      <c r="D14" s="173"/>
      <c r="E14" s="11"/>
      <c r="F14" s="12">
        <v>500</v>
      </c>
      <c r="G14" s="13"/>
      <c r="H14" s="14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" customHeight="1" x14ac:dyDescent="0.3">
      <c r="A15" s="17" t="s">
        <v>16</v>
      </c>
      <c r="B15" s="18" t="s">
        <v>17</v>
      </c>
      <c r="C15" s="19" t="s">
        <v>18</v>
      </c>
      <c r="D15" s="127"/>
      <c r="E15" s="19">
        <v>0.8</v>
      </c>
      <c r="F15" s="20">
        <v>500</v>
      </c>
      <c r="G15" s="19">
        <f t="shared" ref="G15:G26" si="0">D15*E15</f>
        <v>0</v>
      </c>
      <c r="H15" s="19">
        <f t="shared" ref="H15:H26" si="1">IF(G15&gt;500,500,G15)</f>
        <v>0</v>
      </c>
      <c r="I15" s="1"/>
    </row>
    <row r="16" spans="1:26" ht="15" customHeight="1" x14ac:dyDescent="0.3">
      <c r="A16" s="17" t="s">
        <v>19</v>
      </c>
      <c r="B16" s="18" t="s">
        <v>20</v>
      </c>
      <c r="C16" s="19" t="s">
        <v>18</v>
      </c>
      <c r="D16" s="127"/>
      <c r="E16" s="19">
        <v>0.8</v>
      </c>
      <c r="F16" s="20">
        <v>500</v>
      </c>
      <c r="G16" s="19">
        <f t="shared" si="0"/>
        <v>0</v>
      </c>
      <c r="H16" s="19">
        <f t="shared" si="1"/>
        <v>0</v>
      </c>
      <c r="I16" s="1"/>
    </row>
    <row r="17" spans="1:26" ht="15" customHeight="1" x14ac:dyDescent="0.3">
      <c r="A17" s="17" t="s">
        <v>21</v>
      </c>
      <c r="B17" s="18" t="s">
        <v>22</v>
      </c>
      <c r="C17" s="19" t="s">
        <v>18</v>
      </c>
      <c r="D17" s="127"/>
      <c r="E17" s="19">
        <v>0.8</v>
      </c>
      <c r="F17" s="20">
        <v>500</v>
      </c>
      <c r="G17" s="19">
        <f t="shared" si="0"/>
        <v>0</v>
      </c>
      <c r="H17" s="19">
        <f t="shared" si="1"/>
        <v>0</v>
      </c>
      <c r="I17" s="1"/>
    </row>
    <row r="18" spans="1:26" ht="15" customHeight="1" x14ac:dyDescent="0.3">
      <c r="A18" s="17" t="s">
        <v>23</v>
      </c>
      <c r="B18" s="18" t="s">
        <v>24</v>
      </c>
      <c r="C18" s="19" t="s">
        <v>18</v>
      </c>
      <c r="D18" s="127"/>
      <c r="E18" s="19">
        <v>0.8</v>
      </c>
      <c r="F18" s="20">
        <v>500</v>
      </c>
      <c r="G18" s="19">
        <f t="shared" si="0"/>
        <v>0</v>
      </c>
      <c r="H18" s="19">
        <f t="shared" si="1"/>
        <v>0</v>
      </c>
      <c r="I18" s="1"/>
    </row>
    <row r="19" spans="1:26" ht="15" customHeight="1" x14ac:dyDescent="0.3">
      <c r="A19" s="17" t="s">
        <v>25</v>
      </c>
      <c r="B19" s="18" t="s">
        <v>26</v>
      </c>
      <c r="C19" s="19" t="s">
        <v>27</v>
      </c>
      <c r="D19" s="127"/>
      <c r="E19" s="19">
        <v>20</v>
      </c>
      <c r="F19" s="20">
        <v>500</v>
      </c>
      <c r="G19" s="19">
        <f t="shared" si="0"/>
        <v>0</v>
      </c>
      <c r="H19" s="19">
        <f t="shared" si="1"/>
        <v>0</v>
      </c>
      <c r="I19" s="1"/>
    </row>
    <row r="20" spans="1:26" ht="15" customHeight="1" x14ac:dyDescent="0.3">
      <c r="A20" s="17" t="s">
        <v>28</v>
      </c>
      <c r="B20" s="18" t="s">
        <v>29</v>
      </c>
      <c r="C20" s="19" t="s">
        <v>27</v>
      </c>
      <c r="D20" s="127"/>
      <c r="E20" s="19">
        <v>20</v>
      </c>
      <c r="F20" s="20">
        <v>500</v>
      </c>
      <c r="G20" s="19">
        <f t="shared" si="0"/>
        <v>0</v>
      </c>
      <c r="H20" s="19">
        <f t="shared" si="1"/>
        <v>0</v>
      </c>
      <c r="I20" s="1"/>
    </row>
    <row r="21" spans="1:26" ht="15" customHeight="1" x14ac:dyDescent="0.3">
      <c r="A21" s="17" t="s">
        <v>30</v>
      </c>
      <c r="B21" s="18" t="s">
        <v>31</v>
      </c>
      <c r="C21" s="19" t="s">
        <v>27</v>
      </c>
      <c r="D21" s="127"/>
      <c r="E21" s="19">
        <v>20</v>
      </c>
      <c r="F21" s="20">
        <v>500</v>
      </c>
      <c r="G21" s="19">
        <f t="shared" si="0"/>
        <v>0</v>
      </c>
      <c r="H21" s="19">
        <f t="shared" si="1"/>
        <v>0</v>
      </c>
      <c r="I21" s="1"/>
    </row>
    <row r="22" spans="1:26" ht="15" customHeight="1" x14ac:dyDescent="0.3">
      <c r="A22" s="17" t="s">
        <v>32</v>
      </c>
      <c r="B22" s="18" t="s">
        <v>33</v>
      </c>
      <c r="C22" s="19" t="s">
        <v>27</v>
      </c>
      <c r="D22" s="127"/>
      <c r="E22" s="19">
        <v>20</v>
      </c>
      <c r="F22" s="20">
        <v>500</v>
      </c>
      <c r="G22" s="19">
        <f t="shared" si="0"/>
        <v>0</v>
      </c>
      <c r="H22" s="19">
        <f t="shared" si="1"/>
        <v>0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35">
      <c r="A23" s="17" t="s">
        <v>34</v>
      </c>
      <c r="B23" s="18" t="s">
        <v>35</v>
      </c>
      <c r="C23" s="19" t="s">
        <v>27</v>
      </c>
      <c r="D23" s="127"/>
      <c r="E23" s="19">
        <v>10</v>
      </c>
      <c r="F23" s="20">
        <v>500</v>
      </c>
      <c r="G23" s="19">
        <f t="shared" si="0"/>
        <v>0</v>
      </c>
      <c r="H23" s="19">
        <f t="shared" si="1"/>
        <v>0</v>
      </c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" customHeight="1" x14ac:dyDescent="0.3">
      <c r="A24" s="17" t="s">
        <v>36</v>
      </c>
      <c r="B24" s="18" t="s">
        <v>37</v>
      </c>
      <c r="C24" s="19" t="s">
        <v>27</v>
      </c>
      <c r="D24" s="127"/>
      <c r="E24" s="19">
        <v>10</v>
      </c>
      <c r="F24" s="20">
        <v>500</v>
      </c>
      <c r="G24" s="19">
        <f t="shared" si="0"/>
        <v>0</v>
      </c>
      <c r="H24" s="19">
        <f t="shared" si="1"/>
        <v>0</v>
      </c>
      <c r="I24" s="1"/>
    </row>
    <row r="25" spans="1:26" ht="15" customHeight="1" x14ac:dyDescent="0.3">
      <c r="A25" s="17" t="s">
        <v>38</v>
      </c>
      <c r="B25" s="18" t="s">
        <v>39</v>
      </c>
      <c r="C25" s="19" t="s">
        <v>27</v>
      </c>
      <c r="D25" s="127"/>
      <c r="E25" s="19">
        <v>10</v>
      </c>
      <c r="F25" s="20">
        <v>500</v>
      </c>
      <c r="G25" s="19">
        <f t="shared" si="0"/>
        <v>0</v>
      </c>
      <c r="H25" s="19">
        <f t="shared" si="1"/>
        <v>0</v>
      </c>
      <c r="I25" s="1"/>
    </row>
    <row r="26" spans="1:26" ht="15" customHeight="1" x14ac:dyDescent="0.35">
      <c r="A26" s="23" t="s">
        <v>40</v>
      </c>
      <c r="B26" s="24" t="s">
        <v>41</v>
      </c>
      <c r="C26" s="25" t="s">
        <v>27</v>
      </c>
      <c r="D26" s="128"/>
      <c r="E26" s="25">
        <v>10</v>
      </c>
      <c r="F26" s="26">
        <v>500</v>
      </c>
      <c r="G26" s="25">
        <f t="shared" si="0"/>
        <v>0</v>
      </c>
      <c r="H26" s="25">
        <f t="shared" si="1"/>
        <v>0</v>
      </c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3">
      <c r="A27" s="140"/>
      <c r="B27" s="141"/>
      <c r="C27" s="142"/>
      <c r="D27" s="143" t="s">
        <v>42</v>
      </c>
      <c r="E27" s="141"/>
      <c r="F27" s="142"/>
      <c r="G27" s="27">
        <f t="shared" ref="G27:H27" si="2">SUM(G15:G26)</f>
        <v>0</v>
      </c>
      <c r="H27" s="27">
        <f t="shared" si="2"/>
        <v>0</v>
      </c>
      <c r="I27" s="1"/>
    </row>
    <row r="28" spans="1:26" ht="15" customHeight="1" x14ac:dyDescent="0.3">
      <c r="A28" s="152" t="s">
        <v>43</v>
      </c>
      <c r="B28" s="136"/>
      <c r="C28" s="136"/>
      <c r="D28" s="136"/>
      <c r="E28" s="136"/>
      <c r="F28" s="136"/>
      <c r="G28" s="136"/>
      <c r="H28" s="137"/>
      <c r="I28" s="1"/>
    </row>
    <row r="29" spans="1:26" ht="15" customHeight="1" x14ac:dyDescent="0.3">
      <c r="A29" s="148" t="s">
        <v>44</v>
      </c>
      <c r="B29" s="136"/>
      <c r="C29" s="136"/>
      <c r="D29" s="136"/>
      <c r="E29" s="136"/>
      <c r="F29" s="136"/>
      <c r="G29" s="136"/>
      <c r="H29" s="137"/>
      <c r="I29" s="1"/>
    </row>
    <row r="30" spans="1:26" ht="13.5" customHeight="1" x14ac:dyDescent="0.3">
      <c r="A30" s="148" t="s">
        <v>45</v>
      </c>
      <c r="B30" s="136"/>
      <c r="C30" s="136"/>
      <c r="D30" s="136"/>
      <c r="E30" s="136"/>
      <c r="F30" s="136"/>
      <c r="G30" s="136"/>
      <c r="H30" s="137"/>
      <c r="I30" s="1"/>
    </row>
    <row r="31" spans="1:26" ht="15.75" customHeight="1" x14ac:dyDescent="0.3">
      <c r="A31" s="29" t="s">
        <v>46</v>
      </c>
      <c r="B31" s="30"/>
      <c r="C31" s="31"/>
      <c r="D31" s="31"/>
      <c r="E31" s="31"/>
      <c r="F31" s="31"/>
      <c r="G31" s="32" t="s">
        <v>47</v>
      </c>
      <c r="H31" s="33">
        <f>G27</f>
        <v>0</v>
      </c>
      <c r="I31" s="1"/>
    </row>
    <row r="32" spans="1:26" ht="34.5" customHeight="1" x14ac:dyDescent="0.3">
      <c r="A32" s="34" t="s">
        <v>48</v>
      </c>
      <c r="B32" s="35"/>
      <c r="C32" s="36"/>
      <c r="D32" s="36"/>
      <c r="E32" s="36"/>
      <c r="F32" s="36"/>
      <c r="G32" s="37" t="s">
        <v>49</v>
      </c>
      <c r="H32" s="38">
        <f>IF(H27&gt;500,500,H27)</f>
        <v>0</v>
      </c>
      <c r="I32" s="1"/>
    </row>
    <row r="33" spans="1:26" ht="17.25" customHeight="1" x14ac:dyDescent="0.3">
      <c r="A33" s="153"/>
      <c r="B33" s="136"/>
      <c r="C33" s="136"/>
      <c r="D33" s="136"/>
      <c r="E33" s="136"/>
      <c r="F33" s="136"/>
      <c r="G33" s="136"/>
      <c r="H33" s="137"/>
      <c r="I33" s="1"/>
    </row>
    <row r="34" spans="1:26" ht="30.75" customHeight="1" x14ac:dyDescent="0.3">
      <c r="A34" s="138" t="s">
        <v>7</v>
      </c>
      <c r="B34" s="154"/>
      <c r="C34" s="39" t="s">
        <v>8</v>
      </c>
      <c r="D34" s="5" t="s">
        <v>9</v>
      </c>
      <c r="E34" s="6" t="s">
        <v>10</v>
      </c>
      <c r="F34" s="6" t="s">
        <v>11</v>
      </c>
      <c r="G34" s="6" t="s">
        <v>12</v>
      </c>
      <c r="H34" s="6" t="s">
        <v>13</v>
      </c>
      <c r="I34" s="1"/>
    </row>
    <row r="35" spans="1:26" ht="15.75" customHeight="1" x14ac:dyDescent="0.3">
      <c r="A35" s="9" t="s">
        <v>50</v>
      </c>
      <c r="B35" s="10" t="s">
        <v>51</v>
      </c>
      <c r="C35" s="11"/>
      <c r="D35" s="11"/>
      <c r="E35" s="11"/>
      <c r="F35" s="12">
        <v>200</v>
      </c>
      <c r="G35" s="11"/>
      <c r="H35" s="40"/>
      <c r="I35" s="1"/>
    </row>
    <row r="36" spans="1:26" ht="15.75" customHeight="1" x14ac:dyDescent="0.3">
      <c r="A36" s="41" t="s">
        <v>52</v>
      </c>
      <c r="B36" s="42" t="s">
        <v>53</v>
      </c>
      <c r="C36" s="43" t="s">
        <v>54</v>
      </c>
      <c r="D36" s="129"/>
      <c r="E36" s="43">
        <v>4</v>
      </c>
      <c r="F36" s="44">
        <v>200</v>
      </c>
      <c r="G36" s="19">
        <f t="shared" ref="G36:G50" si="3">D36*E36</f>
        <v>0</v>
      </c>
      <c r="H36" s="19">
        <f t="shared" ref="H36:H50" si="4">IF(G36&gt;200,200,G36)</f>
        <v>0</v>
      </c>
      <c r="I36" s="1"/>
    </row>
    <row r="37" spans="1:26" ht="15.75" customHeight="1" x14ac:dyDescent="0.3">
      <c r="A37" s="41" t="s">
        <v>55</v>
      </c>
      <c r="B37" s="42" t="s">
        <v>56</v>
      </c>
      <c r="C37" s="43" t="s">
        <v>57</v>
      </c>
      <c r="D37" s="129"/>
      <c r="E37" s="43">
        <v>40</v>
      </c>
      <c r="F37" s="44">
        <v>200</v>
      </c>
      <c r="G37" s="19">
        <f t="shared" si="3"/>
        <v>0</v>
      </c>
      <c r="H37" s="19">
        <f t="shared" si="4"/>
        <v>0</v>
      </c>
      <c r="I37" s="1"/>
    </row>
    <row r="38" spans="1:26" ht="15.75" customHeight="1" x14ac:dyDescent="0.3">
      <c r="A38" s="41" t="s">
        <v>58</v>
      </c>
      <c r="B38" s="42" t="s">
        <v>59</v>
      </c>
      <c r="C38" s="43" t="s">
        <v>57</v>
      </c>
      <c r="D38" s="129"/>
      <c r="E38" s="43">
        <v>35</v>
      </c>
      <c r="F38" s="44">
        <v>200</v>
      </c>
      <c r="G38" s="19">
        <f t="shared" si="3"/>
        <v>0</v>
      </c>
      <c r="H38" s="19">
        <f t="shared" si="4"/>
        <v>0</v>
      </c>
      <c r="I38" s="1"/>
    </row>
    <row r="39" spans="1:26" ht="15.75" customHeight="1" x14ac:dyDescent="0.3">
      <c r="A39" s="41" t="s">
        <v>60</v>
      </c>
      <c r="B39" s="42" t="s">
        <v>61</v>
      </c>
      <c r="C39" s="43" t="s">
        <v>57</v>
      </c>
      <c r="D39" s="129"/>
      <c r="E39" s="43">
        <v>20</v>
      </c>
      <c r="F39" s="44">
        <v>200</v>
      </c>
      <c r="G39" s="19">
        <f t="shared" si="3"/>
        <v>0</v>
      </c>
      <c r="H39" s="19">
        <f t="shared" si="4"/>
        <v>0</v>
      </c>
      <c r="I39" s="1"/>
    </row>
    <row r="40" spans="1:26" ht="15.75" customHeight="1" x14ac:dyDescent="0.3">
      <c r="A40" s="41" t="s">
        <v>62</v>
      </c>
      <c r="B40" s="42" t="s">
        <v>63</v>
      </c>
      <c r="C40" s="43" t="s">
        <v>57</v>
      </c>
      <c r="D40" s="129"/>
      <c r="E40" s="43">
        <v>15</v>
      </c>
      <c r="F40" s="44">
        <v>200</v>
      </c>
      <c r="G40" s="19">
        <f t="shared" si="3"/>
        <v>0</v>
      </c>
      <c r="H40" s="19">
        <f t="shared" si="4"/>
        <v>0</v>
      </c>
      <c r="I40" s="1"/>
    </row>
    <row r="41" spans="1:26" ht="15.75" customHeight="1" x14ac:dyDescent="0.3">
      <c r="A41" s="41" t="s">
        <v>64</v>
      </c>
      <c r="B41" s="42" t="s">
        <v>65</v>
      </c>
      <c r="C41" s="43" t="s">
        <v>57</v>
      </c>
      <c r="D41" s="129"/>
      <c r="E41" s="43">
        <v>35</v>
      </c>
      <c r="F41" s="44">
        <v>200</v>
      </c>
      <c r="G41" s="19">
        <f t="shared" si="3"/>
        <v>0</v>
      </c>
      <c r="H41" s="19">
        <f t="shared" si="4"/>
        <v>0</v>
      </c>
      <c r="I41" s="1"/>
    </row>
    <row r="42" spans="1:26" ht="15.75" customHeight="1" x14ac:dyDescent="0.3">
      <c r="A42" s="41" t="s">
        <v>66</v>
      </c>
      <c r="B42" s="42" t="s">
        <v>67</v>
      </c>
      <c r="C42" s="43" t="s">
        <v>57</v>
      </c>
      <c r="D42" s="129"/>
      <c r="E42" s="43">
        <v>20</v>
      </c>
      <c r="F42" s="44">
        <v>200</v>
      </c>
      <c r="G42" s="19">
        <f t="shared" si="3"/>
        <v>0</v>
      </c>
      <c r="H42" s="19">
        <f t="shared" si="4"/>
        <v>0</v>
      </c>
      <c r="I42" s="1"/>
    </row>
    <row r="43" spans="1:26" ht="15.75" customHeight="1" x14ac:dyDescent="0.3">
      <c r="A43" s="41" t="s">
        <v>68</v>
      </c>
      <c r="B43" s="42" t="s">
        <v>69</v>
      </c>
      <c r="C43" s="43" t="s">
        <v>57</v>
      </c>
      <c r="D43" s="129"/>
      <c r="E43" s="43">
        <v>15</v>
      </c>
      <c r="F43" s="44">
        <v>200</v>
      </c>
      <c r="G43" s="19">
        <f t="shared" si="3"/>
        <v>0</v>
      </c>
      <c r="H43" s="19">
        <f t="shared" si="4"/>
        <v>0</v>
      </c>
      <c r="I43" s="1"/>
    </row>
    <row r="44" spans="1:26" ht="15.75" customHeight="1" x14ac:dyDescent="0.3">
      <c r="A44" s="41" t="s">
        <v>70</v>
      </c>
      <c r="B44" s="42" t="s">
        <v>71</v>
      </c>
      <c r="C44" s="43" t="s">
        <v>57</v>
      </c>
      <c r="D44" s="129"/>
      <c r="E44" s="43">
        <v>10</v>
      </c>
      <c r="F44" s="44">
        <v>200</v>
      </c>
      <c r="G44" s="19">
        <f t="shared" si="3"/>
        <v>0</v>
      </c>
      <c r="H44" s="19">
        <f t="shared" si="4"/>
        <v>0</v>
      </c>
      <c r="I44" s="1"/>
    </row>
    <row r="45" spans="1:26" ht="18" customHeight="1" x14ac:dyDescent="0.3">
      <c r="A45" s="45" t="s">
        <v>72</v>
      </c>
      <c r="B45" s="46" t="s">
        <v>73</v>
      </c>
      <c r="C45" s="47" t="s">
        <v>74</v>
      </c>
      <c r="D45" s="130"/>
      <c r="E45" s="47">
        <v>35</v>
      </c>
      <c r="F45" s="48">
        <v>200</v>
      </c>
      <c r="G45" s="49">
        <f t="shared" si="3"/>
        <v>0</v>
      </c>
      <c r="H45" s="49">
        <f t="shared" si="4"/>
        <v>0</v>
      </c>
      <c r="I45" s="50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5.75" customHeight="1" x14ac:dyDescent="0.3">
      <c r="A46" s="41" t="s">
        <v>75</v>
      </c>
      <c r="B46" s="42" t="s">
        <v>76</v>
      </c>
      <c r="C46" s="47" t="s">
        <v>74</v>
      </c>
      <c r="D46" s="129"/>
      <c r="E46" s="43">
        <v>30</v>
      </c>
      <c r="F46" s="44">
        <v>200</v>
      </c>
      <c r="G46" s="19">
        <f t="shared" si="3"/>
        <v>0</v>
      </c>
      <c r="H46" s="19">
        <f t="shared" si="4"/>
        <v>0</v>
      </c>
      <c r="I46" s="1"/>
    </row>
    <row r="47" spans="1:26" ht="15.75" customHeight="1" x14ac:dyDescent="0.3">
      <c r="A47" s="41" t="s">
        <v>77</v>
      </c>
      <c r="B47" s="42" t="s">
        <v>78</v>
      </c>
      <c r="C47" s="47" t="s">
        <v>74</v>
      </c>
      <c r="D47" s="129"/>
      <c r="E47" s="43">
        <v>35</v>
      </c>
      <c r="F47" s="44">
        <v>200</v>
      </c>
      <c r="G47" s="19">
        <f t="shared" si="3"/>
        <v>0</v>
      </c>
      <c r="H47" s="19">
        <f t="shared" si="4"/>
        <v>0</v>
      </c>
      <c r="I47" s="1"/>
    </row>
    <row r="48" spans="1:26" ht="15.75" customHeight="1" x14ac:dyDescent="0.3">
      <c r="A48" s="41" t="s">
        <v>79</v>
      </c>
      <c r="B48" s="42" t="s">
        <v>80</v>
      </c>
      <c r="C48" s="43" t="s">
        <v>81</v>
      </c>
      <c r="D48" s="129"/>
      <c r="E48" s="43">
        <v>30</v>
      </c>
      <c r="F48" s="44">
        <v>200</v>
      </c>
      <c r="G48" s="19">
        <f t="shared" si="3"/>
        <v>0</v>
      </c>
      <c r="H48" s="19">
        <f t="shared" si="4"/>
        <v>0</v>
      </c>
      <c r="I48" s="1"/>
    </row>
    <row r="49" spans="1:26" ht="15.75" customHeight="1" x14ac:dyDescent="0.3">
      <c r="A49" s="41" t="s">
        <v>82</v>
      </c>
      <c r="B49" s="42" t="s">
        <v>83</v>
      </c>
      <c r="C49" s="43" t="s">
        <v>81</v>
      </c>
      <c r="D49" s="129"/>
      <c r="E49" s="43">
        <v>35</v>
      </c>
      <c r="F49" s="44">
        <v>200</v>
      </c>
      <c r="G49" s="19">
        <f t="shared" si="3"/>
        <v>0</v>
      </c>
      <c r="H49" s="19">
        <f t="shared" si="4"/>
        <v>0</v>
      </c>
      <c r="I49" s="1"/>
    </row>
    <row r="50" spans="1:26" ht="15" customHeight="1" x14ac:dyDescent="0.3">
      <c r="A50" s="52" t="s">
        <v>84</v>
      </c>
      <c r="B50" s="53" t="s">
        <v>85</v>
      </c>
      <c r="C50" s="43" t="s">
        <v>86</v>
      </c>
      <c r="D50" s="129"/>
      <c r="E50" s="54">
        <v>1.5</v>
      </c>
      <c r="F50" s="55">
        <v>200</v>
      </c>
      <c r="G50" s="54">
        <f t="shared" si="3"/>
        <v>0</v>
      </c>
      <c r="H50" s="25">
        <f t="shared" si="4"/>
        <v>0</v>
      </c>
      <c r="I50" s="15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6.5" customHeight="1" x14ac:dyDescent="0.35">
      <c r="A51" s="155"/>
      <c r="B51" s="156"/>
      <c r="C51" s="157"/>
      <c r="D51" s="143" t="s">
        <v>42</v>
      </c>
      <c r="E51" s="141"/>
      <c r="F51" s="142"/>
      <c r="G51" s="27">
        <f t="shared" ref="G51:H51" si="5">SUM(G36:G50)</f>
        <v>0</v>
      </c>
      <c r="H51" s="27">
        <f t="shared" si="5"/>
        <v>0</v>
      </c>
      <c r="I51" s="15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" customHeight="1" x14ac:dyDescent="0.35">
      <c r="A52" s="28" t="s">
        <v>43</v>
      </c>
      <c r="B52" s="57"/>
      <c r="C52" s="57"/>
      <c r="D52" s="57"/>
      <c r="E52" s="57"/>
      <c r="F52" s="57"/>
      <c r="G52" s="57"/>
      <c r="H52" s="58"/>
      <c r="I52" s="15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" customHeight="1" x14ac:dyDescent="0.3">
      <c r="A53" s="148" t="s">
        <v>87</v>
      </c>
      <c r="B53" s="136"/>
      <c r="C53" s="136"/>
      <c r="D53" s="136"/>
      <c r="E53" s="136"/>
      <c r="F53" s="136"/>
      <c r="G53" s="136"/>
      <c r="H53" s="137"/>
      <c r="I53" s="1"/>
    </row>
    <row r="54" spans="1:26" ht="15" customHeight="1" x14ac:dyDescent="0.35">
      <c r="A54" s="148" t="s">
        <v>88</v>
      </c>
      <c r="B54" s="136"/>
      <c r="C54" s="136"/>
      <c r="D54" s="136"/>
      <c r="E54" s="136"/>
      <c r="F54" s="136"/>
      <c r="G54" s="136"/>
      <c r="H54" s="137"/>
      <c r="I54" s="15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" customHeight="1" x14ac:dyDescent="0.3">
      <c r="A55" s="148" t="s">
        <v>89</v>
      </c>
      <c r="B55" s="136"/>
      <c r="C55" s="136"/>
      <c r="D55" s="136"/>
      <c r="E55" s="136"/>
      <c r="F55" s="136"/>
      <c r="G55" s="136"/>
      <c r="H55" s="137"/>
      <c r="I55" s="15"/>
    </row>
    <row r="56" spans="1:26" ht="15" customHeight="1" x14ac:dyDescent="0.3">
      <c r="A56" s="148" t="s">
        <v>90</v>
      </c>
      <c r="B56" s="136"/>
      <c r="C56" s="136"/>
      <c r="D56" s="136"/>
      <c r="E56" s="136"/>
      <c r="F56" s="136"/>
      <c r="G56" s="136"/>
      <c r="H56" s="137"/>
      <c r="I56" s="15"/>
    </row>
    <row r="57" spans="1:26" ht="15" customHeight="1" x14ac:dyDescent="0.3">
      <c r="A57" s="148" t="s">
        <v>91</v>
      </c>
      <c r="B57" s="136"/>
      <c r="C57" s="136"/>
      <c r="D57" s="136"/>
      <c r="E57" s="136"/>
      <c r="F57" s="136"/>
      <c r="G57" s="136"/>
      <c r="H57" s="137"/>
      <c r="I57" s="15"/>
    </row>
    <row r="58" spans="1:26" ht="15" customHeight="1" x14ac:dyDescent="0.3">
      <c r="A58" s="148" t="s">
        <v>92</v>
      </c>
      <c r="B58" s="136"/>
      <c r="C58" s="136"/>
      <c r="D58" s="136"/>
      <c r="E58" s="136"/>
      <c r="F58" s="136"/>
      <c r="G58" s="136"/>
      <c r="H58" s="137"/>
      <c r="I58" s="15"/>
    </row>
    <row r="59" spans="1:26" ht="15" customHeight="1" x14ac:dyDescent="0.3">
      <c r="A59" s="148" t="s">
        <v>93</v>
      </c>
      <c r="B59" s="136"/>
      <c r="C59" s="136"/>
      <c r="D59" s="136"/>
      <c r="E59" s="136"/>
      <c r="F59" s="136"/>
      <c r="G59" s="136"/>
      <c r="H59" s="137"/>
      <c r="I59" s="15"/>
    </row>
    <row r="60" spans="1:26" ht="15.75" customHeight="1" x14ac:dyDescent="0.3">
      <c r="A60" s="59" t="s">
        <v>94</v>
      </c>
      <c r="B60" s="60"/>
      <c r="C60" s="61"/>
      <c r="D60" s="61"/>
      <c r="E60" s="61"/>
      <c r="F60" s="61"/>
      <c r="G60" s="62" t="s">
        <v>47</v>
      </c>
      <c r="H60" s="63">
        <f>G51</f>
        <v>0</v>
      </c>
      <c r="I60" s="15"/>
    </row>
    <row r="61" spans="1:26" ht="33.75" customHeight="1" x14ac:dyDescent="0.3">
      <c r="A61" s="34" t="s">
        <v>95</v>
      </c>
      <c r="B61" s="36"/>
      <c r="C61" s="36"/>
      <c r="D61" s="36"/>
      <c r="E61" s="36"/>
      <c r="F61" s="36"/>
      <c r="G61" s="37" t="s">
        <v>49</v>
      </c>
      <c r="H61" s="38">
        <f>IF(H51&gt;200,200,H51)</f>
        <v>0</v>
      </c>
      <c r="I61" s="15"/>
    </row>
    <row r="62" spans="1:26" ht="15.75" customHeight="1" x14ac:dyDescent="0.3">
      <c r="A62" s="153"/>
      <c r="B62" s="136"/>
      <c r="C62" s="136"/>
      <c r="D62" s="136"/>
      <c r="E62" s="136"/>
      <c r="F62" s="136"/>
      <c r="G62" s="136"/>
      <c r="H62" s="137"/>
      <c r="I62" s="15"/>
    </row>
    <row r="63" spans="1:26" ht="30" customHeight="1" x14ac:dyDescent="0.3">
      <c r="A63" s="138" t="s">
        <v>7</v>
      </c>
      <c r="B63" s="154"/>
      <c r="C63" s="39" t="s">
        <v>8</v>
      </c>
      <c r="D63" s="5" t="s">
        <v>9</v>
      </c>
      <c r="E63" s="6" t="s">
        <v>10</v>
      </c>
      <c r="F63" s="6" t="s">
        <v>11</v>
      </c>
      <c r="G63" s="6" t="s">
        <v>12</v>
      </c>
      <c r="H63" s="6" t="s">
        <v>13</v>
      </c>
      <c r="I63" s="15"/>
    </row>
    <row r="64" spans="1:26" ht="15.75" customHeight="1" x14ac:dyDescent="0.3">
      <c r="A64" s="9" t="s">
        <v>96</v>
      </c>
      <c r="B64" s="10" t="s">
        <v>97</v>
      </c>
      <c r="C64" s="64"/>
      <c r="D64" s="11"/>
      <c r="E64" s="11"/>
      <c r="F64" s="12">
        <v>100</v>
      </c>
      <c r="G64" s="11"/>
      <c r="H64" s="40"/>
      <c r="I64" s="15"/>
    </row>
    <row r="65" spans="1:26" ht="15.75" customHeight="1" x14ac:dyDescent="0.3">
      <c r="A65" s="41" t="s">
        <v>98</v>
      </c>
      <c r="B65" s="42" t="s">
        <v>99</v>
      </c>
      <c r="C65" s="43" t="s">
        <v>100</v>
      </c>
      <c r="D65" s="129"/>
      <c r="E65" s="43">
        <v>30</v>
      </c>
      <c r="F65" s="44">
        <v>100</v>
      </c>
      <c r="G65" s="43">
        <f t="shared" ref="G65:G80" si="6">D65*E65</f>
        <v>0</v>
      </c>
      <c r="H65" s="19">
        <f t="shared" ref="H65:H80" si="7">IF(G65&gt;100,100,G65)</f>
        <v>0</v>
      </c>
      <c r="I65" s="15"/>
    </row>
    <row r="66" spans="1:26" ht="15.75" customHeight="1" x14ac:dyDescent="0.3">
      <c r="A66" s="41" t="s">
        <v>101</v>
      </c>
      <c r="B66" s="65" t="s">
        <v>102</v>
      </c>
      <c r="C66" s="43" t="s">
        <v>100</v>
      </c>
      <c r="D66" s="129"/>
      <c r="E66" s="43">
        <v>15</v>
      </c>
      <c r="F66" s="44">
        <v>100</v>
      </c>
      <c r="G66" s="43">
        <f t="shared" si="6"/>
        <v>0</v>
      </c>
      <c r="H66" s="19">
        <f t="shared" si="7"/>
        <v>0</v>
      </c>
      <c r="I66" s="15"/>
    </row>
    <row r="67" spans="1:26" ht="15.75" customHeight="1" x14ac:dyDescent="0.3">
      <c r="A67" s="41" t="s">
        <v>103</v>
      </c>
      <c r="B67" s="65" t="s">
        <v>104</v>
      </c>
      <c r="C67" s="43" t="s">
        <v>105</v>
      </c>
      <c r="D67" s="129"/>
      <c r="E67" s="43">
        <v>20</v>
      </c>
      <c r="F67" s="44">
        <v>100</v>
      </c>
      <c r="G67" s="43">
        <f t="shared" si="6"/>
        <v>0</v>
      </c>
      <c r="H67" s="19">
        <f t="shared" si="7"/>
        <v>0</v>
      </c>
      <c r="I67" s="15"/>
    </row>
    <row r="68" spans="1:26" ht="15.75" customHeight="1" x14ac:dyDescent="0.3">
      <c r="A68" s="41" t="s">
        <v>106</v>
      </c>
      <c r="B68" s="65" t="s">
        <v>107</v>
      </c>
      <c r="C68" s="43" t="s">
        <v>108</v>
      </c>
      <c r="D68" s="129"/>
      <c r="E68" s="43">
        <v>10</v>
      </c>
      <c r="F68" s="44">
        <v>100</v>
      </c>
      <c r="G68" s="43">
        <f t="shared" si="6"/>
        <v>0</v>
      </c>
      <c r="H68" s="19">
        <f t="shared" si="7"/>
        <v>0</v>
      </c>
      <c r="I68" s="15"/>
    </row>
    <row r="69" spans="1:26" ht="15.75" customHeight="1" x14ac:dyDescent="0.3">
      <c r="A69" s="66" t="s">
        <v>109</v>
      </c>
      <c r="B69" s="65" t="s">
        <v>110</v>
      </c>
      <c r="C69" s="43" t="s">
        <v>100</v>
      </c>
      <c r="D69" s="129"/>
      <c r="E69" s="43">
        <v>25</v>
      </c>
      <c r="F69" s="44">
        <v>100</v>
      </c>
      <c r="G69" s="43">
        <f t="shared" si="6"/>
        <v>0</v>
      </c>
      <c r="H69" s="19">
        <f t="shared" si="7"/>
        <v>0</v>
      </c>
      <c r="I69" s="15"/>
    </row>
    <row r="70" spans="1:26" ht="15.75" customHeight="1" x14ac:dyDescent="0.3">
      <c r="A70" s="41" t="s">
        <v>111</v>
      </c>
      <c r="B70" s="65" t="s">
        <v>112</v>
      </c>
      <c r="C70" s="43" t="s">
        <v>100</v>
      </c>
      <c r="D70" s="129"/>
      <c r="E70" s="43">
        <v>20</v>
      </c>
      <c r="F70" s="44">
        <v>100</v>
      </c>
      <c r="G70" s="43">
        <f t="shared" si="6"/>
        <v>0</v>
      </c>
      <c r="H70" s="19">
        <f t="shared" si="7"/>
        <v>0</v>
      </c>
      <c r="I70" s="15"/>
    </row>
    <row r="71" spans="1:26" ht="15.75" customHeight="1" x14ac:dyDescent="0.3">
      <c r="A71" s="41" t="s">
        <v>113</v>
      </c>
      <c r="B71" s="65" t="s">
        <v>114</v>
      </c>
      <c r="C71" s="43" t="s">
        <v>100</v>
      </c>
      <c r="D71" s="129"/>
      <c r="E71" s="43">
        <v>20</v>
      </c>
      <c r="F71" s="44">
        <v>100</v>
      </c>
      <c r="G71" s="43">
        <f t="shared" si="6"/>
        <v>0</v>
      </c>
      <c r="H71" s="19">
        <f t="shared" si="7"/>
        <v>0</v>
      </c>
      <c r="I71" s="67"/>
      <c r="J71" s="68"/>
      <c r="K71" s="68"/>
      <c r="L71" s="68"/>
      <c r="M71" s="69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ht="15.75" customHeight="1" x14ac:dyDescent="0.3">
      <c r="A72" s="41" t="s">
        <v>115</v>
      </c>
      <c r="B72" s="65" t="s">
        <v>116</v>
      </c>
      <c r="C72" s="43" t="s">
        <v>100</v>
      </c>
      <c r="D72" s="129"/>
      <c r="E72" s="43">
        <v>15</v>
      </c>
      <c r="F72" s="44">
        <v>100</v>
      </c>
      <c r="G72" s="43">
        <f t="shared" si="6"/>
        <v>0</v>
      </c>
      <c r="H72" s="19">
        <f t="shared" si="7"/>
        <v>0</v>
      </c>
      <c r="I72" s="15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5.75" customHeight="1" x14ac:dyDescent="0.3">
      <c r="A73" s="41" t="s">
        <v>117</v>
      </c>
      <c r="B73" s="65" t="s">
        <v>118</v>
      </c>
      <c r="C73" s="43" t="s">
        <v>100</v>
      </c>
      <c r="D73" s="129"/>
      <c r="E73" s="43">
        <v>10</v>
      </c>
      <c r="F73" s="44">
        <v>100</v>
      </c>
      <c r="G73" s="43">
        <f t="shared" si="6"/>
        <v>0</v>
      </c>
      <c r="H73" s="19">
        <f t="shared" si="7"/>
        <v>0</v>
      </c>
      <c r="I73" s="15"/>
    </row>
    <row r="74" spans="1:26" ht="15.75" customHeight="1" x14ac:dyDescent="0.3">
      <c r="A74" s="45" t="s">
        <v>119</v>
      </c>
      <c r="B74" s="71" t="s">
        <v>120</v>
      </c>
      <c r="C74" s="43" t="s">
        <v>100</v>
      </c>
      <c r="D74" s="130"/>
      <c r="E74" s="47">
        <v>15</v>
      </c>
      <c r="F74" s="48">
        <v>100</v>
      </c>
      <c r="G74" s="47">
        <f t="shared" si="6"/>
        <v>0</v>
      </c>
      <c r="H74" s="49">
        <f t="shared" si="7"/>
        <v>0</v>
      </c>
      <c r="I74" s="7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5.75" customHeight="1" x14ac:dyDescent="0.3">
      <c r="A75" s="41" t="s">
        <v>121</v>
      </c>
      <c r="B75" s="65" t="s">
        <v>122</v>
      </c>
      <c r="C75" s="43" t="s">
        <v>123</v>
      </c>
      <c r="D75" s="129"/>
      <c r="E75" s="43">
        <v>20</v>
      </c>
      <c r="F75" s="44">
        <v>100</v>
      </c>
      <c r="G75" s="43">
        <f t="shared" si="6"/>
        <v>0</v>
      </c>
      <c r="H75" s="19">
        <f t="shared" si="7"/>
        <v>0</v>
      </c>
      <c r="I75" s="15"/>
    </row>
    <row r="76" spans="1:26" ht="15.75" customHeight="1" x14ac:dyDescent="0.3">
      <c r="A76" s="41" t="s">
        <v>124</v>
      </c>
      <c r="B76" s="65" t="s">
        <v>125</v>
      </c>
      <c r="C76" s="43" t="s">
        <v>126</v>
      </c>
      <c r="D76" s="129"/>
      <c r="E76" s="43">
        <v>20</v>
      </c>
      <c r="F76" s="44">
        <v>100</v>
      </c>
      <c r="G76" s="43">
        <f t="shared" si="6"/>
        <v>0</v>
      </c>
      <c r="H76" s="19">
        <f t="shared" si="7"/>
        <v>0</v>
      </c>
      <c r="I76" s="15"/>
    </row>
    <row r="77" spans="1:26" ht="15.75" customHeight="1" x14ac:dyDescent="0.3">
      <c r="A77" s="41" t="s">
        <v>127</v>
      </c>
      <c r="B77" s="65" t="s">
        <v>128</v>
      </c>
      <c r="C77" s="43" t="s">
        <v>129</v>
      </c>
      <c r="D77" s="129"/>
      <c r="E77" s="43">
        <v>20</v>
      </c>
      <c r="F77" s="44">
        <v>100</v>
      </c>
      <c r="G77" s="43">
        <f t="shared" si="6"/>
        <v>0</v>
      </c>
      <c r="H77" s="19">
        <f t="shared" si="7"/>
        <v>0</v>
      </c>
      <c r="I77" s="15"/>
    </row>
    <row r="78" spans="1:26" ht="15.75" customHeight="1" x14ac:dyDescent="0.3">
      <c r="A78" s="41" t="s">
        <v>130</v>
      </c>
      <c r="B78" s="65" t="s">
        <v>131</v>
      </c>
      <c r="C78" s="43" t="s">
        <v>132</v>
      </c>
      <c r="D78" s="129"/>
      <c r="E78" s="43">
        <v>15</v>
      </c>
      <c r="F78" s="44">
        <v>100</v>
      </c>
      <c r="G78" s="43">
        <f t="shared" si="6"/>
        <v>0</v>
      </c>
      <c r="H78" s="19">
        <f t="shared" si="7"/>
        <v>0</v>
      </c>
      <c r="I78" s="15"/>
    </row>
    <row r="79" spans="1:26" ht="15.75" customHeight="1" x14ac:dyDescent="0.3">
      <c r="A79" s="41" t="s">
        <v>434</v>
      </c>
      <c r="B79" s="65" t="s">
        <v>133</v>
      </c>
      <c r="C79" s="43" t="s">
        <v>100</v>
      </c>
      <c r="D79" s="129"/>
      <c r="E79" s="43">
        <v>40</v>
      </c>
      <c r="F79" s="44">
        <v>100</v>
      </c>
      <c r="G79" s="43">
        <f t="shared" si="6"/>
        <v>0</v>
      </c>
      <c r="H79" s="19">
        <f t="shared" si="7"/>
        <v>0</v>
      </c>
      <c r="I79" s="15"/>
    </row>
    <row r="80" spans="1:26" ht="15.75" customHeight="1" x14ac:dyDescent="0.3">
      <c r="A80" s="52" t="s">
        <v>134</v>
      </c>
      <c r="B80" s="72" t="s">
        <v>135</v>
      </c>
      <c r="C80" s="54" t="s">
        <v>100</v>
      </c>
      <c r="D80" s="129"/>
      <c r="E80" s="54">
        <v>10</v>
      </c>
      <c r="F80" s="55">
        <v>100</v>
      </c>
      <c r="G80" s="54">
        <f t="shared" si="6"/>
        <v>0</v>
      </c>
      <c r="H80" s="25">
        <f t="shared" si="7"/>
        <v>0</v>
      </c>
      <c r="I80" s="15"/>
    </row>
    <row r="81" spans="1:26" ht="15.75" customHeight="1" x14ac:dyDescent="0.3">
      <c r="A81" s="140"/>
      <c r="B81" s="141"/>
      <c r="C81" s="142"/>
      <c r="D81" s="143" t="s">
        <v>42</v>
      </c>
      <c r="E81" s="141"/>
      <c r="F81" s="142"/>
      <c r="G81" s="27">
        <f t="shared" ref="G81:H81" si="8">SUM(G65:G80)</f>
        <v>0</v>
      </c>
      <c r="H81" s="27">
        <f t="shared" si="8"/>
        <v>0</v>
      </c>
      <c r="I81" s="15"/>
    </row>
    <row r="82" spans="1:26" ht="15.75" customHeight="1" x14ac:dyDescent="0.3">
      <c r="A82" s="152" t="s">
        <v>43</v>
      </c>
      <c r="B82" s="136"/>
      <c r="C82" s="136"/>
      <c r="D82" s="136"/>
      <c r="E82" s="136"/>
      <c r="F82" s="136"/>
      <c r="G82" s="136"/>
      <c r="H82" s="137"/>
      <c r="I82" s="15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4.25" customHeight="1" x14ac:dyDescent="0.35">
      <c r="A83" s="148" t="s">
        <v>136</v>
      </c>
      <c r="B83" s="136"/>
      <c r="C83" s="136"/>
      <c r="D83" s="136"/>
      <c r="E83" s="136"/>
      <c r="F83" s="136"/>
      <c r="G83" s="136"/>
      <c r="H83" s="137"/>
      <c r="I83" s="15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4.25" customHeight="1" x14ac:dyDescent="0.35">
      <c r="A84" s="148" t="s">
        <v>137</v>
      </c>
      <c r="B84" s="136"/>
      <c r="C84" s="136"/>
      <c r="D84" s="136"/>
      <c r="E84" s="136"/>
      <c r="F84" s="136"/>
      <c r="G84" s="136"/>
      <c r="H84" s="137"/>
      <c r="I84" s="15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4.25" customHeight="1" x14ac:dyDescent="0.3">
      <c r="A85" s="148" t="s">
        <v>138</v>
      </c>
      <c r="B85" s="136"/>
      <c r="C85" s="136"/>
      <c r="D85" s="136"/>
      <c r="E85" s="136"/>
      <c r="F85" s="136"/>
      <c r="G85" s="136"/>
      <c r="H85" s="137"/>
      <c r="I85" s="1"/>
    </row>
    <row r="86" spans="1:26" ht="14.25" customHeight="1" x14ac:dyDescent="0.35">
      <c r="A86" s="148" t="s">
        <v>139</v>
      </c>
      <c r="B86" s="136"/>
      <c r="C86" s="136"/>
      <c r="D86" s="136"/>
      <c r="E86" s="136"/>
      <c r="F86" s="136"/>
      <c r="G86" s="136"/>
      <c r="H86" s="137"/>
      <c r="I86" s="15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4.25" customHeight="1" x14ac:dyDescent="0.3">
      <c r="A87" s="148" t="s">
        <v>140</v>
      </c>
      <c r="B87" s="136"/>
      <c r="C87" s="136"/>
      <c r="D87" s="136"/>
      <c r="E87" s="136"/>
      <c r="F87" s="136"/>
      <c r="G87" s="136"/>
      <c r="H87" s="137"/>
      <c r="I87" s="1"/>
    </row>
    <row r="88" spans="1:26" ht="14.25" customHeight="1" x14ac:dyDescent="0.3">
      <c r="A88" s="148" t="s">
        <v>141</v>
      </c>
      <c r="B88" s="136"/>
      <c r="C88" s="136"/>
      <c r="D88" s="136"/>
      <c r="E88" s="136"/>
      <c r="F88" s="136"/>
      <c r="G88" s="136"/>
      <c r="H88" s="137"/>
      <c r="I88" s="1"/>
    </row>
    <row r="89" spans="1:26" ht="14.25" customHeight="1" x14ac:dyDescent="0.3">
      <c r="A89" s="148" t="s">
        <v>142</v>
      </c>
      <c r="B89" s="136"/>
      <c r="C89" s="136"/>
      <c r="D89" s="136"/>
      <c r="E89" s="136"/>
      <c r="F89" s="136"/>
      <c r="G89" s="136"/>
      <c r="H89" s="137"/>
      <c r="I89" s="1"/>
    </row>
    <row r="90" spans="1:26" ht="14.25" customHeight="1" x14ac:dyDescent="0.3">
      <c r="A90" s="148" t="s">
        <v>143</v>
      </c>
      <c r="B90" s="136"/>
      <c r="C90" s="136"/>
      <c r="D90" s="136"/>
      <c r="E90" s="136"/>
      <c r="F90" s="136"/>
      <c r="G90" s="136"/>
      <c r="H90" s="137"/>
      <c r="I90" s="1"/>
    </row>
    <row r="91" spans="1:26" ht="14.25" customHeight="1" x14ac:dyDescent="0.3">
      <c r="A91" s="149" t="s">
        <v>144</v>
      </c>
      <c r="B91" s="150"/>
      <c r="C91" s="150"/>
      <c r="D91" s="150"/>
      <c r="E91" s="150"/>
      <c r="F91" s="150"/>
      <c r="G91" s="150"/>
      <c r="H91" s="151"/>
      <c r="I91" s="1"/>
    </row>
    <row r="92" spans="1:26" ht="15.75" customHeight="1" x14ac:dyDescent="0.3">
      <c r="A92" s="59" t="s">
        <v>145</v>
      </c>
      <c r="B92" s="73"/>
      <c r="C92" s="61"/>
      <c r="D92" s="61"/>
      <c r="E92" s="61"/>
      <c r="F92" s="61"/>
      <c r="G92" s="62" t="s">
        <v>47</v>
      </c>
      <c r="H92" s="63">
        <f>G81</f>
        <v>0</v>
      </c>
      <c r="I92" s="1"/>
    </row>
    <row r="93" spans="1:26" ht="34.5" customHeight="1" x14ac:dyDescent="0.3">
      <c r="A93" s="74" t="s">
        <v>146</v>
      </c>
      <c r="B93" s="35"/>
      <c r="C93" s="36"/>
      <c r="D93" s="36"/>
      <c r="E93" s="36"/>
      <c r="F93" s="36"/>
      <c r="G93" s="37" t="s">
        <v>49</v>
      </c>
      <c r="H93" s="38">
        <f>IF(H81&gt;100,100,H81)</f>
        <v>0</v>
      </c>
      <c r="I93" s="1"/>
    </row>
    <row r="94" spans="1:26" ht="15.75" customHeight="1" x14ac:dyDescent="0.3">
      <c r="A94" s="135"/>
      <c r="B94" s="136"/>
      <c r="C94" s="136"/>
      <c r="D94" s="136"/>
      <c r="E94" s="136"/>
      <c r="F94" s="136"/>
      <c r="G94" s="136"/>
      <c r="H94" s="137"/>
      <c r="I94" s="1"/>
    </row>
    <row r="95" spans="1:26" ht="28.5" customHeight="1" x14ac:dyDescent="0.3">
      <c r="A95" s="138" t="s">
        <v>7</v>
      </c>
      <c r="B95" s="139"/>
      <c r="C95" s="39" t="s">
        <v>8</v>
      </c>
      <c r="D95" s="5" t="s">
        <v>9</v>
      </c>
      <c r="E95" s="6" t="s">
        <v>10</v>
      </c>
      <c r="F95" s="6" t="s">
        <v>11</v>
      </c>
      <c r="G95" s="6" t="s">
        <v>12</v>
      </c>
      <c r="H95" s="75" t="s">
        <v>13</v>
      </c>
      <c r="I95" s="1"/>
    </row>
    <row r="96" spans="1:26" ht="15.75" customHeight="1" x14ac:dyDescent="0.3">
      <c r="A96" s="76" t="s">
        <v>147</v>
      </c>
      <c r="B96" s="77" t="s">
        <v>148</v>
      </c>
      <c r="C96" s="78"/>
      <c r="D96" s="79"/>
      <c r="E96" s="79"/>
      <c r="F96" s="12">
        <v>250</v>
      </c>
      <c r="G96" s="79"/>
      <c r="H96" s="80"/>
      <c r="I96" s="1"/>
    </row>
    <row r="97" spans="1:26" ht="14.25" customHeight="1" x14ac:dyDescent="0.3">
      <c r="A97" s="17" t="s">
        <v>149</v>
      </c>
      <c r="B97" s="18" t="s">
        <v>150</v>
      </c>
      <c r="C97" s="19" t="s">
        <v>151</v>
      </c>
      <c r="D97" s="129"/>
      <c r="E97" s="19">
        <v>180</v>
      </c>
      <c r="F97" s="20">
        <v>200</v>
      </c>
      <c r="G97" s="19">
        <f t="shared" ref="G97:G99" si="9">D97*E97</f>
        <v>0</v>
      </c>
      <c r="H97" s="19">
        <f t="shared" ref="H97:H107" si="10">IF(G97&gt;F97,F97,G97)</f>
        <v>0</v>
      </c>
      <c r="I97" s="1"/>
    </row>
    <row r="98" spans="1:26" ht="14.25" customHeight="1" x14ac:dyDescent="0.3">
      <c r="A98" s="41" t="s">
        <v>152</v>
      </c>
      <c r="B98" s="42" t="s">
        <v>153</v>
      </c>
      <c r="C98" s="43" t="s">
        <v>154</v>
      </c>
      <c r="D98" s="129"/>
      <c r="E98" s="43">
        <v>250</v>
      </c>
      <c r="F98" s="44">
        <v>250</v>
      </c>
      <c r="G98" s="43">
        <f t="shared" si="9"/>
        <v>0</v>
      </c>
      <c r="H98" s="19">
        <f t="shared" si="10"/>
        <v>0</v>
      </c>
      <c r="I98" s="1"/>
    </row>
    <row r="99" spans="1:26" ht="14.25" customHeight="1" x14ac:dyDescent="0.3">
      <c r="A99" s="41" t="s">
        <v>155</v>
      </c>
      <c r="B99" s="42" t="s">
        <v>156</v>
      </c>
      <c r="C99" s="43" t="s">
        <v>154</v>
      </c>
      <c r="D99" s="129"/>
      <c r="E99" s="43">
        <v>150</v>
      </c>
      <c r="F99" s="44">
        <v>150</v>
      </c>
      <c r="G99" s="43">
        <f t="shared" si="9"/>
        <v>0</v>
      </c>
      <c r="H99" s="19">
        <f t="shared" si="10"/>
        <v>0</v>
      </c>
      <c r="I99" s="15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4.25" customHeight="1" x14ac:dyDescent="0.3">
      <c r="A100" s="41" t="s">
        <v>157</v>
      </c>
      <c r="B100" s="42" t="s">
        <v>158</v>
      </c>
      <c r="C100" s="43" t="s">
        <v>159</v>
      </c>
      <c r="D100" s="131"/>
      <c r="E100" s="43" t="s">
        <v>160</v>
      </c>
      <c r="F100" s="44" t="s">
        <v>160</v>
      </c>
      <c r="G100" s="43" t="s">
        <v>160</v>
      </c>
      <c r="H100" s="19" t="str">
        <f t="shared" si="10"/>
        <v>-</v>
      </c>
      <c r="I100" s="1"/>
    </row>
    <row r="101" spans="1:26" ht="14.25" customHeight="1" x14ac:dyDescent="0.3">
      <c r="A101" s="41" t="s">
        <v>161</v>
      </c>
      <c r="B101" s="42" t="s">
        <v>162</v>
      </c>
      <c r="C101" s="43" t="s">
        <v>163</v>
      </c>
      <c r="D101" s="129"/>
      <c r="E101" s="43">
        <v>3</v>
      </c>
      <c r="F101" s="44">
        <v>140</v>
      </c>
      <c r="G101" s="19">
        <f t="shared" ref="G101:G107" si="11">D101*E101</f>
        <v>0</v>
      </c>
      <c r="H101" s="19">
        <f t="shared" si="10"/>
        <v>0</v>
      </c>
      <c r="I101" s="1"/>
    </row>
    <row r="102" spans="1:26" ht="14.25" customHeight="1" x14ac:dyDescent="0.3">
      <c r="A102" s="41" t="s">
        <v>164</v>
      </c>
      <c r="B102" s="42" t="s">
        <v>165</v>
      </c>
      <c r="C102" s="43" t="s">
        <v>159</v>
      </c>
      <c r="D102" s="129"/>
      <c r="E102" s="43">
        <v>50</v>
      </c>
      <c r="F102" s="44">
        <v>50</v>
      </c>
      <c r="G102" s="19">
        <f t="shared" si="11"/>
        <v>0</v>
      </c>
      <c r="H102" s="19">
        <f t="shared" si="10"/>
        <v>0</v>
      </c>
      <c r="I102" s="1"/>
    </row>
    <row r="103" spans="1:26" ht="14.25" customHeight="1" x14ac:dyDescent="0.3">
      <c r="A103" s="41" t="s">
        <v>166</v>
      </c>
      <c r="B103" s="42" t="s">
        <v>167</v>
      </c>
      <c r="C103" s="43" t="s">
        <v>168</v>
      </c>
      <c r="D103" s="129"/>
      <c r="E103" s="43">
        <v>33</v>
      </c>
      <c r="F103" s="44">
        <v>140</v>
      </c>
      <c r="G103" s="19">
        <f t="shared" si="11"/>
        <v>0</v>
      </c>
      <c r="H103" s="19">
        <f t="shared" si="10"/>
        <v>0</v>
      </c>
      <c r="I103" s="1"/>
    </row>
    <row r="104" spans="1:26" ht="14.25" customHeight="1" x14ac:dyDescent="0.3">
      <c r="A104" s="41" t="s">
        <v>169</v>
      </c>
      <c r="B104" s="42" t="s">
        <v>170</v>
      </c>
      <c r="C104" s="43" t="s">
        <v>132</v>
      </c>
      <c r="D104" s="129"/>
      <c r="E104" s="43">
        <v>15</v>
      </c>
      <c r="F104" s="44">
        <v>140</v>
      </c>
      <c r="G104" s="19">
        <f t="shared" si="11"/>
        <v>0</v>
      </c>
      <c r="H104" s="19">
        <f t="shared" si="10"/>
        <v>0</v>
      </c>
      <c r="I104" s="1"/>
    </row>
    <row r="105" spans="1:26" ht="14.25" customHeight="1" x14ac:dyDescent="0.3">
      <c r="A105" s="41" t="s">
        <v>171</v>
      </c>
      <c r="B105" s="42" t="s">
        <v>172</v>
      </c>
      <c r="C105" s="43" t="s">
        <v>132</v>
      </c>
      <c r="D105" s="129"/>
      <c r="E105" s="43">
        <v>20</v>
      </c>
      <c r="F105" s="44">
        <v>40</v>
      </c>
      <c r="G105" s="19">
        <f t="shared" si="11"/>
        <v>0</v>
      </c>
      <c r="H105" s="19">
        <f t="shared" si="10"/>
        <v>0</v>
      </c>
      <c r="I105" s="8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spans="1:26" ht="14.25" customHeight="1" x14ac:dyDescent="0.35">
      <c r="A106" s="41" t="s">
        <v>173</v>
      </c>
      <c r="B106" s="46" t="s">
        <v>174</v>
      </c>
      <c r="C106" s="43" t="s">
        <v>175</v>
      </c>
      <c r="D106" s="129"/>
      <c r="E106" s="43">
        <v>70</v>
      </c>
      <c r="F106" s="44">
        <v>140</v>
      </c>
      <c r="G106" s="19">
        <f t="shared" si="11"/>
        <v>0</v>
      </c>
      <c r="H106" s="19">
        <f t="shared" si="10"/>
        <v>0</v>
      </c>
      <c r="I106" s="81"/>
      <c r="J106" s="83"/>
      <c r="K106" s="82"/>
      <c r="L106" s="82"/>
      <c r="M106" s="82"/>
      <c r="N106" s="82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3.8" customHeight="1" thickBot="1" x14ac:dyDescent="0.4">
      <c r="A107" s="41" t="s">
        <v>176</v>
      </c>
      <c r="B107" s="42" t="s">
        <v>177</v>
      </c>
      <c r="C107" s="43" t="s">
        <v>168</v>
      </c>
      <c r="D107" s="129"/>
      <c r="E107" s="43">
        <v>30</v>
      </c>
      <c r="F107" s="44">
        <v>140</v>
      </c>
      <c r="G107" s="19">
        <f t="shared" si="11"/>
        <v>0</v>
      </c>
      <c r="H107" s="19">
        <f t="shared" si="10"/>
        <v>0</v>
      </c>
      <c r="I107" s="81"/>
      <c r="J107" s="83"/>
      <c r="K107" s="82"/>
      <c r="L107" s="82"/>
      <c r="M107" s="82"/>
      <c r="N107" s="82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5.75" customHeight="1" thickTop="1" thickBot="1" x14ac:dyDescent="0.35">
      <c r="A108" s="140"/>
      <c r="B108" s="141"/>
      <c r="C108" s="142"/>
      <c r="D108" s="143" t="s">
        <v>42</v>
      </c>
      <c r="E108" s="141"/>
      <c r="F108" s="142"/>
      <c r="G108" s="27">
        <f t="shared" ref="G108" si="12">SUM(G92:G107)</f>
        <v>0</v>
      </c>
      <c r="H108" s="27">
        <f>SUM(H97:H107)</f>
        <v>0</v>
      </c>
      <c r="I108" s="15"/>
    </row>
    <row r="109" spans="1:26" ht="13.8" customHeight="1" thickTop="1" x14ac:dyDescent="0.35">
      <c r="A109" s="144" t="s">
        <v>43</v>
      </c>
      <c r="B109" s="145"/>
      <c r="C109" s="145"/>
      <c r="D109" s="145"/>
      <c r="E109" s="145"/>
      <c r="F109" s="145"/>
      <c r="G109" s="145"/>
      <c r="H109" s="146"/>
      <c r="I109" s="81"/>
      <c r="J109" s="83"/>
      <c r="K109" s="82"/>
      <c r="L109" s="82"/>
      <c r="M109" s="82"/>
      <c r="N109" s="82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7.25" customHeight="1" x14ac:dyDescent="0.3">
      <c r="A110" s="147" t="s">
        <v>179</v>
      </c>
      <c r="B110" s="145"/>
      <c r="C110" s="145"/>
      <c r="D110" s="145"/>
      <c r="E110" s="145"/>
      <c r="F110" s="145"/>
      <c r="G110" s="145"/>
      <c r="H110" s="146"/>
      <c r="I110" s="1"/>
      <c r="J110" s="68"/>
      <c r="K110" s="82"/>
      <c r="L110" s="82"/>
      <c r="M110" s="82"/>
      <c r="N110" s="82"/>
    </row>
    <row r="111" spans="1:26" ht="13.5" customHeight="1" x14ac:dyDescent="0.35">
      <c r="A111" s="147" t="s">
        <v>180</v>
      </c>
      <c r="B111" s="145"/>
      <c r="C111" s="145"/>
      <c r="D111" s="145"/>
      <c r="E111" s="145"/>
      <c r="F111" s="145"/>
      <c r="G111" s="145"/>
      <c r="H111" s="146"/>
      <c r="I111" s="81"/>
      <c r="J111" s="84"/>
      <c r="K111" s="82"/>
      <c r="L111" s="82"/>
      <c r="M111" s="82"/>
      <c r="N111" s="82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3.5" customHeight="1" x14ac:dyDescent="0.3">
      <c r="A112" s="147" t="s">
        <v>178</v>
      </c>
      <c r="B112" s="145"/>
      <c r="C112" s="145"/>
      <c r="D112" s="145"/>
      <c r="E112" s="145"/>
      <c r="F112" s="145"/>
      <c r="G112" s="145"/>
      <c r="H112" s="146"/>
      <c r="I112" s="1"/>
      <c r="J112" s="68"/>
      <c r="K112" s="82"/>
      <c r="L112" s="82"/>
      <c r="M112" s="82"/>
      <c r="N112" s="82"/>
    </row>
    <row r="113" spans="1:14" ht="13.5" customHeight="1" x14ac:dyDescent="0.3">
      <c r="A113" s="147" t="s">
        <v>181</v>
      </c>
      <c r="B113" s="145"/>
      <c r="C113" s="145"/>
      <c r="D113" s="145"/>
      <c r="E113" s="145"/>
      <c r="F113" s="145"/>
      <c r="G113" s="145"/>
      <c r="H113" s="146"/>
      <c r="I113" s="1"/>
      <c r="J113" s="68"/>
      <c r="K113" s="82"/>
      <c r="L113" s="82"/>
      <c r="M113" s="82"/>
      <c r="N113" s="82"/>
    </row>
    <row r="114" spans="1:14" ht="13.5" customHeight="1" x14ac:dyDescent="0.3">
      <c r="A114" s="147" t="s">
        <v>182</v>
      </c>
      <c r="B114" s="145"/>
      <c r="C114" s="145"/>
      <c r="D114" s="145"/>
      <c r="E114" s="145"/>
      <c r="F114" s="145"/>
      <c r="G114" s="145"/>
      <c r="H114" s="146"/>
      <c r="I114" s="1"/>
      <c r="J114" s="68"/>
      <c r="K114" s="82"/>
      <c r="L114" s="82"/>
      <c r="M114" s="82"/>
      <c r="N114" s="82"/>
    </row>
    <row r="115" spans="1:14" ht="15.75" customHeight="1" thickBot="1" x14ac:dyDescent="0.35">
      <c r="A115" s="85" t="s">
        <v>183</v>
      </c>
      <c r="B115" s="86"/>
      <c r="C115" s="86"/>
      <c r="D115" s="86"/>
      <c r="E115" s="86"/>
      <c r="F115" s="86"/>
      <c r="G115" s="87" t="s">
        <v>47</v>
      </c>
      <c r="H115" s="88">
        <f>G108</f>
        <v>0</v>
      </c>
      <c r="I115" s="1"/>
      <c r="J115" s="68"/>
      <c r="K115" s="82"/>
      <c r="L115" s="82"/>
      <c r="M115" s="82"/>
      <c r="N115" s="82"/>
    </row>
    <row r="116" spans="1:14" ht="39" customHeight="1" x14ac:dyDescent="0.3">
      <c r="A116" s="89" t="s">
        <v>184</v>
      </c>
      <c r="B116" s="90"/>
      <c r="C116" s="90"/>
      <c r="D116" s="90"/>
      <c r="E116" s="90"/>
      <c r="F116" s="90"/>
      <c r="G116" s="37" t="s">
        <v>49</v>
      </c>
      <c r="H116" s="91">
        <f>IF(H108&gt;250,250,H108)</f>
        <v>0</v>
      </c>
      <c r="I116" s="1"/>
      <c r="J116" s="68"/>
      <c r="K116" s="82"/>
      <c r="L116" s="82"/>
      <c r="M116" s="82"/>
      <c r="N116" s="82"/>
    </row>
    <row r="117" spans="1:14" ht="15.75" customHeight="1" x14ac:dyDescent="0.3">
      <c r="A117" s="153"/>
      <c r="B117" s="136"/>
      <c r="C117" s="136"/>
      <c r="D117" s="136"/>
      <c r="E117" s="136"/>
      <c r="F117" s="136"/>
      <c r="G117" s="136"/>
      <c r="H117" s="137"/>
      <c r="I117" s="1"/>
      <c r="J117" s="68"/>
      <c r="K117" s="82"/>
      <c r="L117" s="82"/>
      <c r="M117" s="82"/>
      <c r="N117" s="82"/>
    </row>
    <row r="118" spans="1:14" ht="32.25" customHeight="1" x14ac:dyDescent="0.3">
      <c r="A118" s="138" t="s">
        <v>7</v>
      </c>
      <c r="B118" s="154"/>
      <c r="C118" s="92" t="s">
        <v>8</v>
      </c>
      <c r="D118" s="93" t="s">
        <v>9</v>
      </c>
      <c r="E118" s="6" t="s">
        <v>10</v>
      </c>
      <c r="F118" s="6" t="s">
        <v>11</v>
      </c>
      <c r="G118" s="6" t="s">
        <v>12</v>
      </c>
      <c r="H118" s="6" t="s">
        <v>185</v>
      </c>
      <c r="I118" s="1"/>
      <c r="J118" s="68"/>
      <c r="K118" s="82"/>
      <c r="L118" s="82"/>
      <c r="M118" s="82"/>
      <c r="N118" s="82"/>
    </row>
    <row r="119" spans="1:14" ht="18" customHeight="1" x14ac:dyDescent="0.35">
      <c r="A119" s="94" t="s">
        <v>186</v>
      </c>
      <c r="B119" s="95" t="s">
        <v>187</v>
      </c>
      <c r="C119" s="64"/>
      <c r="D119" s="11"/>
      <c r="E119" s="11"/>
      <c r="F119" s="96">
        <v>700</v>
      </c>
      <c r="G119" s="11"/>
      <c r="H119" s="40"/>
      <c r="I119" s="1"/>
      <c r="J119" s="68"/>
      <c r="K119" s="82"/>
      <c r="L119" s="82"/>
      <c r="M119" s="82"/>
      <c r="N119" s="82"/>
    </row>
    <row r="120" spans="1:14" ht="16.5" customHeight="1" x14ac:dyDescent="0.3">
      <c r="A120" s="41" t="s">
        <v>188</v>
      </c>
      <c r="B120" s="46" t="s">
        <v>189</v>
      </c>
      <c r="C120" s="47" t="s">
        <v>190</v>
      </c>
      <c r="D120" s="132"/>
      <c r="E120" s="19">
        <v>300</v>
      </c>
      <c r="F120" s="44">
        <v>300</v>
      </c>
      <c r="G120" s="43">
        <f t="shared" ref="G120:G193" si="13">D120*E120</f>
        <v>0</v>
      </c>
      <c r="H120" s="19">
        <f t="shared" ref="H120:H193" si="14">IF(G120&gt;F120,F120,G120)</f>
        <v>0</v>
      </c>
      <c r="I120" s="1"/>
      <c r="J120" s="97"/>
      <c r="K120" s="82"/>
      <c r="L120" s="82"/>
      <c r="M120" s="82"/>
      <c r="N120" s="82"/>
    </row>
    <row r="121" spans="1:14" ht="16.5" customHeight="1" x14ac:dyDescent="0.3">
      <c r="A121" s="41" t="s">
        <v>191</v>
      </c>
      <c r="B121" s="46" t="s">
        <v>192</v>
      </c>
      <c r="C121" s="47" t="s">
        <v>190</v>
      </c>
      <c r="D121" s="132"/>
      <c r="E121" s="19">
        <v>70</v>
      </c>
      <c r="F121" s="44">
        <v>100</v>
      </c>
      <c r="G121" s="43">
        <f t="shared" si="13"/>
        <v>0</v>
      </c>
      <c r="H121" s="19">
        <f t="shared" si="14"/>
        <v>0</v>
      </c>
      <c r="I121" s="1"/>
      <c r="J121" s="97"/>
      <c r="K121" s="82"/>
      <c r="L121" s="82"/>
      <c r="M121" s="82"/>
      <c r="N121" s="82"/>
    </row>
    <row r="122" spans="1:14" ht="16.5" customHeight="1" x14ac:dyDescent="0.3">
      <c r="A122" s="41" t="s">
        <v>193</v>
      </c>
      <c r="B122" s="46" t="s">
        <v>194</v>
      </c>
      <c r="C122" s="47" t="s">
        <v>195</v>
      </c>
      <c r="D122" s="132"/>
      <c r="E122" s="19">
        <v>70</v>
      </c>
      <c r="F122" s="44">
        <v>100</v>
      </c>
      <c r="G122" s="43">
        <f t="shared" si="13"/>
        <v>0</v>
      </c>
      <c r="H122" s="19">
        <f t="shared" si="14"/>
        <v>0</v>
      </c>
      <c r="I122" s="1"/>
      <c r="J122" s="68"/>
      <c r="K122" s="82"/>
      <c r="L122" s="82"/>
      <c r="M122" s="82"/>
      <c r="N122" s="82"/>
    </row>
    <row r="123" spans="1:14" ht="16.5" customHeight="1" x14ac:dyDescent="0.3">
      <c r="A123" s="41" t="s">
        <v>196</v>
      </c>
      <c r="B123" s="46" t="s">
        <v>197</v>
      </c>
      <c r="C123" s="47" t="s">
        <v>190</v>
      </c>
      <c r="D123" s="132"/>
      <c r="E123" s="19">
        <v>70</v>
      </c>
      <c r="F123" s="44">
        <v>100</v>
      </c>
      <c r="G123" s="43">
        <f t="shared" si="13"/>
        <v>0</v>
      </c>
      <c r="H123" s="19">
        <f t="shared" si="14"/>
        <v>0</v>
      </c>
      <c r="I123" s="1"/>
      <c r="J123" s="68"/>
      <c r="K123" s="82"/>
      <c r="L123" s="82"/>
      <c r="M123" s="82"/>
      <c r="N123" s="82"/>
    </row>
    <row r="124" spans="1:14" ht="16.5" customHeight="1" x14ac:dyDescent="0.3">
      <c r="A124" s="41" t="s">
        <v>198</v>
      </c>
      <c r="B124" s="46" t="s">
        <v>199</v>
      </c>
      <c r="C124" s="47" t="s">
        <v>200</v>
      </c>
      <c r="D124" s="132"/>
      <c r="E124" s="19">
        <v>70</v>
      </c>
      <c r="F124" s="44">
        <v>100</v>
      </c>
      <c r="G124" s="43">
        <f t="shared" si="13"/>
        <v>0</v>
      </c>
      <c r="H124" s="19">
        <f t="shared" si="14"/>
        <v>0</v>
      </c>
      <c r="I124" s="1"/>
      <c r="J124" s="84"/>
      <c r="K124" s="82"/>
      <c r="L124" s="82"/>
      <c r="M124" s="82"/>
      <c r="N124" s="82"/>
    </row>
    <row r="125" spans="1:14" ht="16.5" customHeight="1" x14ac:dyDescent="0.3">
      <c r="A125" s="41" t="s">
        <v>201</v>
      </c>
      <c r="B125" s="46" t="s">
        <v>202</v>
      </c>
      <c r="C125" s="47" t="s">
        <v>195</v>
      </c>
      <c r="D125" s="132"/>
      <c r="E125" s="19">
        <v>50</v>
      </c>
      <c r="F125" s="44">
        <v>100</v>
      </c>
      <c r="G125" s="43">
        <f t="shared" si="13"/>
        <v>0</v>
      </c>
      <c r="H125" s="19">
        <f t="shared" si="14"/>
        <v>0</v>
      </c>
      <c r="I125" s="1"/>
      <c r="J125" s="68"/>
      <c r="K125" s="82"/>
      <c r="L125" s="82"/>
      <c r="M125" s="82"/>
      <c r="N125" s="82"/>
    </row>
    <row r="126" spans="1:14" ht="16.5" customHeight="1" x14ac:dyDescent="0.3">
      <c r="A126" s="41" t="s">
        <v>203</v>
      </c>
      <c r="B126" s="46" t="s">
        <v>204</v>
      </c>
      <c r="C126" s="47" t="s">
        <v>195</v>
      </c>
      <c r="D126" s="132"/>
      <c r="E126" s="19">
        <v>70</v>
      </c>
      <c r="F126" s="44">
        <v>100</v>
      </c>
      <c r="G126" s="43">
        <f t="shared" si="13"/>
        <v>0</v>
      </c>
      <c r="H126" s="19">
        <f t="shared" si="14"/>
        <v>0</v>
      </c>
      <c r="I126" s="1"/>
      <c r="J126" s="68"/>
      <c r="K126" s="82"/>
      <c r="L126" s="82"/>
      <c r="M126" s="82"/>
      <c r="N126" s="82"/>
    </row>
    <row r="127" spans="1:14" ht="16.5" customHeight="1" x14ac:dyDescent="0.3">
      <c r="A127" s="41" t="s">
        <v>205</v>
      </c>
      <c r="B127" s="46" t="s">
        <v>206</v>
      </c>
      <c r="C127" s="47" t="s">
        <v>207</v>
      </c>
      <c r="D127" s="132"/>
      <c r="E127" s="19">
        <v>150</v>
      </c>
      <c r="F127" s="20">
        <v>150</v>
      </c>
      <c r="G127" s="43">
        <f t="shared" si="13"/>
        <v>0</v>
      </c>
      <c r="H127" s="19">
        <f t="shared" si="14"/>
        <v>0</v>
      </c>
      <c r="I127" s="1"/>
      <c r="J127" s="68"/>
      <c r="K127" s="82"/>
      <c r="L127" s="82"/>
      <c r="M127" s="82"/>
      <c r="N127" s="82"/>
    </row>
    <row r="128" spans="1:14" ht="16.5" customHeight="1" x14ac:dyDescent="0.3">
      <c r="A128" s="41" t="s">
        <v>208</v>
      </c>
      <c r="B128" s="46" t="s">
        <v>209</v>
      </c>
      <c r="C128" s="47" t="s">
        <v>207</v>
      </c>
      <c r="D128" s="132"/>
      <c r="E128" s="19">
        <v>100</v>
      </c>
      <c r="F128" s="20">
        <v>100</v>
      </c>
      <c r="G128" s="43">
        <f t="shared" si="13"/>
        <v>0</v>
      </c>
      <c r="H128" s="19">
        <f t="shared" si="14"/>
        <v>0</v>
      </c>
      <c r="I128" s="1"/>
      <c r="J128" s="68"/>
      <c r="K128" s="82"/>
      <c r="L128" s="82"/>
      <c r="M128" s="82"/>
      <c r="N128" s="82"/>
    </row>
    <row r="129" spans="1:14" ht="16.5" customHeight="1" x14ac:dyDescent="0.3">
      <c r="A129" s="41" t="s">
        <v>210</v>
      </c>
      <c r="B129" s="46" t="s">
        <v>211</v>
      </c>
      <c r="C129" s="47" t="s">
        <v>207</v>
      </c>
      <c r="D129" s="132"/>
      <c r="E129" s="19">
        <v>50</v>
      </c>
      <c r="F129" s="20">
        <v>50</v>
      </c>
      <c r="G129" s="43">
        <f t="shared" si="13"/>
        <v>0</v>
      </c>
      <c r="H129" s="19">
        <f t="shared" si="14"/>
        <v>0</v>
      </c>
      <c r="I129" s="1"/>
      <c r="J129" s="68"/>
      <c r="K129" s="82"/>
      <c r="L129" s="82"/>
      <c r="M129" s="82"/>
      <c r="N129" s="82"/>
    </row>
    <row r="130" spans="1:14" ht="16.5" customHeight="1" x14ac:dyDescent="0.3">
      <c r="A130" s="41" t="s">
        <v>212</v>
      </c>
      <c r="B130" s="46" t="s">
        <v>213</v>
      </c>
      <c r="C130" s="47" t="s">
        <v>207</v>
      </c>
      <c r="D130" s="132"/>
      <c r="E130" s="19">
        <v>150</v>
      </c>
      <c r="F130" s="20">
        <v>150</v>
      </c>
      <c r="G130" s="43">
        <f t="shared" si="13"/>
        <v>0</v>
      </c>
      <c r="H130" s="19">
        <f t="shared" si="14"/>
        <v>0</v>
      </c>
      <c r="I130" s="1"/>
      <c r="J130" s="68"/>
      <c r="K130" s="82"/>
      <c r="L130" s="82"/>
      <c r="M130" s="82"/>
      <c r="N130" s="82"/>
    </row>
    <row r="131" spans="1:14" ht="16.5" customHeight="1" x14ac:dyDescent="0.3">
      <c r="A131" s="41" t="s">
        <v>214</v>
      </c>
      <c r="B131" s="46" t="s">
        <v>215</v>
      </c>
      <c r="C131" s="47" t="s">
        <v>207</v>
      </c>
      <c r="D131" s="132"/>
      <c r="E131" s="19">
        <v>100</v>
      </c>
      <c r="F131" s="20">
        <v>100</v>
      </c>
      <c r="G131" s="43">
        <f t="shared" si="13"/>
        <v>0</v>
      </c>
      <c r="H131" s="19">
        <f t="shared" si="14"/>
        <v>0</v>
      </c>
      <c r="I131" s="1"/>
      <c r="J131" s="68"/>
      <c r="K131" s="82"/>
      <c r="L131" s="82"/>
      <c r="M131" s="82"/>
      <c r="N131" s="82"/>
    </row>
    <row r="132" spans="1:14" ht="16.5" customHeight="1" x14ac:dyDescent="0.3">
      <c r="A132" s="41" t="s">
        <v>216</v>
      </c>
      <c r="B132" s="46" t="s">
        <v>217</v>
      </c>
      <c r="C132" s="47" t="s">
        <v>207</v>
      </c>
      <c r="D132" s="132"/>
      <c r="E132" s="19">
        <v>50</v>
      </c>
      <c r="F132" s="20">
        <v>50</v>
      </c>
      <c r="G132" s="43">
        <f t="shared" si="13"/>
        <v>0</v>
      </c>
      <c r="H132" s="19">
        <f t="shared" si="14"/>
        <v>0</v>
      </c>
      <c r="I132" s="1"/>
      <c r="J132" s="68"/>
      <c r="K132" s="82"/>
      <c r="L132" s="82"/>
      <c r="M132" s="82"/>
      <c r="N132" s="82"/>
    </row>
    <row r="133" spans="1:14" ht="16.5" customHeight="1" x14ac:dyDescent="0.3">
      <c r="A133" s="41" t="s">
        <v>218</v>
      </c>
      <c r="B133" s="98" t="s">
        <v>219</v>
      </c>
      <c r="C133" s="47" t="s">
        <v>220</v>
      </c>
      <c r="D133" s="132"/>
      <c r="E133" s="19">
        <v>350</v>
      </c>
      <c r="F133" s="44">
        <v>500</v>
      </c>
      <c r="G133" s="43">
        <f t="shared" si="13"/>
        <v>0</v>
      </c>
      <c r="H133" s="19">
        <f t="shared" si="14"/>
        <v>0</v>
      </c>
      <c r="I133" s="1"/>
      <c r="J133" s="68"/>
      <c r="K133" s="82"/>
      <c r="L133" s="82"/>
      <c r="M133" s="82"/>
      <c r="N133" s="82"/>
    </row>
    <row r="134" spans="1:14" ht="16.5" customHeight="1" x14ac:dyDescent="0.3">
      <c r="A134" s="41" t="s">
        <v>221</v>
      </c>
      <c r="B134" s="98" t="s">
        <v>222</v>
      </c>
      <c r="C134" s="47" t="s">
        <v>220</v>
      </c>
      <c r="D134" s="132"/>
      <c r="E134" s="19">
        <v>300</v>
      </c>
      <c r="F134" s="44">
        <v>500</v>
      </c>
      <c r="G134" s="43">
        <f t="shared" si="13"/>
        <v>0</v>
      </c>
      <c r="H134" s="19">
        <f t="shared" si="14"/>
        <v>0</v>
      </c>
      <c r="I134" s="1"/>
      <c r="J134" s="68"/>
      <c r="K134" s="82"/>
      <c r="L134" s="82"/>
      <c r="M134" s="82"/>
      <c r="N134" s="82"/>
    </row>
    <row r="135" spans="1:14" ht="16.5" customHeight="1" x14ac:dyDescent="0.3">
      <c r="A135" s="41" t="s">
        <v>223</v>
      </c>
      <c r="B135" s="98" t="s">
        <v>224</v>
      </c>
      <c r="C135" s="47" t="s">
        <v>220</v>
      </c>
      <c r="D135" s="132"/>
      <c r="E135" s="19">
        <v>280</v>
      </c>
      <c r="F135" s="44">
        <v>500</v>
      </c>
      <c r="G135" s="43">
        <f t="shared" si="13"/>
        <v>0</v>
      </c>
      <c r="H135" s="19">
        <f t="shared" si="14"/>
        <v>0</v>
      </c>
      <c r="I135" s="1"/>
      <c r="J135" s="68"/>
      <c r="K135" s="82"/>
      <c r="L135" s="82"/>
      <c r="M135" s="82"/>
      <c r="N135" s="82"/>
    </row>
    <row r="136" spans="1:14" ht="16.5" customHeight="1" x14ac:dyDescent="0.3">
      <c r="A136" s="41" t="s">
        <v>225</v>
      </c>
      <c r="B136" s="98" t="s">
        <v>226</v>
      </c>
      <c r="C136" s="47" t="s">
        <v>220</v>
      </c>
      <c r="D136" s="132"/>
      <c r="E136" s="19">
        <v>260</v>
      </c>
      <c r="F136" s="44">
        <v>500</v>
      </c>
      <c r="G136" s="43">
        <f t="shared" si="13"/>
        <v>0</v>
      </c>
      <c r="H136" s="19">
        <f t="shared" si="14"/>
        <v>0</v>
      </c>
      <c r="I136" s="1"/>
      <c r="J136" s="99"/>
      <c r="K136" s="82"/>
      <c r="L136" s="82"/>
      <c r="M136" s="82"/>
      <c r="N136" s="82"/>
    </row>
    <row r="137" spans="1:14" ht="16.5" customHeight="1" x14ac:dyDescent="0.3">
      <c r="A137" s="41" t="s">
        <v>227</v>
      </c>
      <c r="B137" s="98" t="s">
        <v>228</v>
      </c>
      <c r="C137" s="47" t="s">
        <v>220</v>
      </c>
      <c r="D137" s="132"/>
      <c r="E137" s="19">
        <v>240</v>
      </c>
      <c r="F137" s="44">
        <v>500</v>
      </c>
      <c r="G137" s="43">
        <f t="shared" si="13"/>
        <v>0</v>
      </c>
      <c r="H137" s="19">
        <f t="shared" si="14"/>
        <v>0</v>
      </c>
      <c r="I137" s="1"/>
      <c r="J137" s="99"/>
      <c r="K137" s="82"/>
      <c r="L137" s="82"/>
      <c r="M137" s="82"/>
      <c r="N137" s="82"/>
    </row>
    <row r="138" spans="1:14" ht="16.5" customHeight="1" x14ac:dyDescent="0.3">
      <c r="A138" s="41" t="s">
        <v>229</v>
      </c>
      <c r="B138" s="98" t="s">
        <v>230</v>
      </c>
      <c r="C138" s="47" t="s">
        <v>220</v>
      </c>
      <c r="D138" s="132"/>
      <c r="E138" s="19">
        <v>220</v>
      </c>
      <c r="F138" s="44">
        <v>500</v>
      </c>
      <c r="G138" s="43">
        <f t="shared" si="13"/>
        <v>0</v>
      </c>
      <c r="H138" s="19">
        <f t="shared" si="14"/>
        <v>0</v>
      </c>
      <c r="I138" s="1"/>
      <c r="J138" s="99"/>
      <c r="K138" s="82"/>
      <c r="L138" s="82"/>
      <c r="M138" s="82"/>
      <c r="N138" s="82"/>
    </row>
    <row r="139" spans="1:14" ht="16.5" customHeight="1" x14ac:dyDescent="0.3">
      <c r="A139" s="41" t="s">
        <v>231</v>
      </c>
      <c r="B139" s="98" t="s">
        <v>232</v>
      </c>
      <c r="C139" s="47" t="s">
        <v>220</v>
      </c>
      <c r="D139" s="132"/>
      <c r="E139" s="19">
        <v>200</v>
      </c>
      <c r="F139" s="44">
        <v>500</v>
      </c>
      <c r="G139" s="43">
        <f t="shared" si="13"/>
        <v>0</v>
      </c>
      <c r="H139" s="19">
        <f t="shared" si="14"/>
        <v>0</v>
      </c>
      <c r="I139" s="1"/>
      <c r="J139" s="99"/>
      <c r="K139" s="82"/>
      <c r="L139" s="82"/>
      <c r="M139" s="82"/>
      <c r="N139" s="82"/>
    </row>
    <row r="140" spans="1:14" ht="16.5" customHeight="1" x14ac:dyDescent="0.3">
      <c r="A140" s="41" t="s">
        <v>233</v>
      </c>
      <c r="B140" s="98" t="s">
        <v>234</v>
      </c>
      <c r="C140" s="47" t="s">
        <v>220</v>
      </c>
      <c r="D140" s="132"/>
      <c r="E140" s="19">
        <v>180</v>
      </c>
      <c r="F140" s="44">
        <v>500</v>
      </c>
      <c r="G140" s="43">
        <f t="shared" si="13"/>
        <v>0</v>
      </c>
      <c r="H140" s="19">
        <f t="shared" si="14"/>
        <v>0</v>
      </c>
      <c r="I140" s="1"/>
      <c r="J140" s="99"/>
      <c r="K140" s="82"/>
      <c r="L140" s="82"/>
      <c r="M140" s="82"/>
      <c r="N140" s="82"/>
    </row>
    <row r="141" spans="1:14" ht="16.5" customHeight="1" x14ac:dyDescent="0.3">
      <c r="A141" s="41" t="s">
        <v>235</v>
      </c>
      <c r="B141" s="46" t="s">
        <v>236</v>
      </c>
      <c r="C141" s="47" t="s">
        <v>237</v>
      </c>
      <c r="D141" s="132"/>
      <c r="E141" s="19">
        <v>15</v>
      </c>
      <c r="F141" s="44">
        <v>40</v>
      </c>
      <c r="G141" s="43">
        <f t="shared" si="13"/>
        <v>0</v>
      </c>
      <c r="H141" s="19">
        <f t="shared" si="14"/>
        <v>0</v>
      </c>
      <c r="I141" s="67"/>
      <c r="J141" s="68"/>
      <c r="K141" s="82"/>
      <c r="L141" s="82"/>
      <c r="M141" s="82"/>
      <c r="N141" s="82"/>
    </row>
    <row r="142" spans="1:14" ht="16.5" customHeight="1" x14ac:dyDescent="0.3">
      <c r="A142" s="41" t="s">
        <v>238</v>
      </c>
      <c r="B142" s="46" t="s">
        <v>239</v>
      </c>
      <c r="C142" s="47" t="s">
        <v>237</v>
      </c>
      <c r="D142" s="132"/>
      <c r="E142" s="19">
        <v>15</v>
      </c>
      <c r="F142" s="44">
        <v>40</v>
      </c>
      <c r="G142" s="43">
        <f t="shared" si="13"/>
        <v>0</v>
      </c>
      <c r="H142" s="19">
        <f t="shared" si="14"/>
        <v>0</v>
      </c>
      <c r="I142" s="1"/>
      <c r="J142" s="99"/>
      <c r="K142" s="82"/>
      <c r="L142" s="82"/>
      <c r="M142" s="82"/>
      <c r="N142" s="82"/>
    </row>
    <row r="143" spans="1:14" ht="16.5" customHeight="1" x14ac:dyDescent="0.3">
      <c r="A143" s="41" t="s">
        <v>240</v>
      </c>
      <c r="B143" s="46" t="s">
        <v>241</v>
      </c>
      <c r="C143" s="47" t="s">
        <v>237</v>
      </c>
      <c r="D143" s="132"/>
      <c r="E143" s="19">
        <v>15</v>
      </c>
      <c r="F143" s="44">
        <v>40</v>
      </c>
      <c r="G143" s="43">
        <f t="shared" si="13"/>
        <v>0</v>
      </c>
      <c r="H143" s="19">
        <f t="shared" si="14"/>
        <v>0</v>
      </c>
      <c r="I143" s="1"/>
      <c r="K143" s="82"/>
      <c r="L143" s="82"/>
      <c r="M143" s="82"/>
      <c r="N143" s="82"/>
    </row>
    <row r="144" spans="1:14" ht="16.5" customHeight="1" x14ac:dyDescent="0.3">
      <c r="A144" s="41" t="s">
        <v>242</v>
      </c>
      <c r="B144" s="46" t="s">
        <v>243</v>
      </c>
      <c r="C144" s="47" t="s">
        <v>237</v>
      </c>
      <c r="D144" s="132"/>
      <c r="E144" s="19">
        <v>15</v>
      </c>
      <c r="F144" s="44">
        <v>40</v>
      </c>
      <c r="G144" s="43">
        <f t="shared" si="13"/>
        <v>0</v>
      </c>
      <c r="H144" s="19">
        <f t="shared" si="14"/>
        <v>0</v>
      </c>
      <c r="I144" s="1"/>
      <c r="K144" s="82"/>
      <c r="L144" s="82"/>
      <c r="M144" s="82"/>
      <c r="N144" s="82"/>
    </row>
    <row r="145" spans="1:26" ht="16.5" customHeight="1" x14ac:dyDescent="0.3">
      <c r="A145" s="41" t="s">
        <v>244</v>
      </c>
      <c r="B145" s="46" t="s">
        <v>245</v>
      </c>
      <c r="C145" s="47" t="s">
        <v>237</v>
      </c>
      <c r="D145" s="132"/>
      <c r="E145" s="19">
        <v>15</v>
      </c>
      <c r="F145" s="44">
        <v>40</v>
      </c>
      <c r="G145" s="43">
        <f t="shared" si="13"/>
        <v>0</v>
      </c>
      <c r="H145" s="19">
        <f t="shared" si="14"/>
        <v>0</v>
      </c>
      <c r="I145" s="1"/>
      <c r="K145" s="82"/>
      <c r="L145" s="82"/>
      <c r="M145" s="82"/>
      <c r="N145" s="82"/>
    </row>
    <row r="146" spans="1:26" ht="16.5" customHeight="1" x14ac:dyDescent="0.3">
      <c r="A146" s="41" t="s">
        <v>246</v>
      </c>
      <c r="B146" s="46" t="s">
        <v>247</v>
      </c>
      <c r="C146" s="47" t="s">
        <v>237</v>
      </c>
      <c r="D146" s="132"/>
      <c r="E146" s="19">
        <v>15</v>
      </c>
      <c r="F146" s="44">
        <v>40</v>
      </c>
      <c r="G146" s="43">
        <f t="shared" si="13"/>
        <v>0</v>
      </c>
      <c r="H146" s="19">
        <f t="shared" si="14"/>
        <v>0</v>
      </c>
      <c r="I146" s="1"/>
      <c r="K146" s="82"/>
      <c r="L146" s="82"/>
      <c r="M146" s="82"/>
      <c r="N146" s="82"/>
    </row>
    <row r="147" spans="1:26" ht="16.5" customHeight="1" x14ac:dyDescent="0.3">
      <c r="A147" s="41" t="s">
        <v>248</v>
      </c>
      <c r="B147" s="46" t="s">
        <v>249</v>
      </c>
      <c r="C147" s="47" t="s">
        <v>237</v>
      </c>
      <c r="D147" s="132"/>
      <c r="E147" s="19">
        <v>15</v>
      </c>
      <c r="F147" s="44">
        <v>40</v>
      </c>
      <c r="G147" s="43">
        <f t="shared" si="13"/>
        <v>0</v>
      </c>
      <c r="H147" s="19">
        <f t="shared" si="14"/>
        <v>0</v>
      </c>
      <c r="I147" s="1"/>
      <c r="K147" s="82"/>
      <c r="L147" s="82"/>
      <c r="M147" s="82"/>
      <c r="N147" s="82"/>
    </row>
    <row r="148" spans="1:26" ht="16.5" customHeight="1" x14ac:dyDescent="0.3">
      <c r="A148" s="41" t="s">
        <v>250</v>
      </c>
      <c r="B148" s="46" t="s">
        <v>251</v>
      </c>
      <c r="C148" s="47" t="s">
        <v>237</v>
      </c>
      <c r="D148" s="132"/>
      <c r="E148" s="19">
        <v>15</v>
      </c>
      <c r="F148" s="44">
        <v>40</v>
      </c>
      <c r="G148" s="43">
        <f t="shared" si="13"/>
        <v>0</v>
      </c>
      <c r="H148" s="19">
        <f t="shared" si="14"/>
        <v>0</v>
      </c>
      <c r="I148" s="1"/>
      <c r="K148" s="82"/>
      <c r="L148" s="82"/>
      <c r="M148" s="82"/>
      <c r="N148" s="82"/>
    </row>
    <row r="149" spans="1:26" ht="16.5" customHeight="1" x14ac:dyDescent="0.3">
      <c r="A149" s="41" t="s">
        <v>252</v>
      </c>
      <c r="B149" s="98" t="s">
        <v>253</v>
      </c>
      <c r="C149" s="47" t="s">
        <v>220</v>
      </c>
      <c r="D149" s="132"/>
      <c r="E149" s="19">
        <v>500</v>
      </c>
      <c r="F149" s="20">
        <v>500</v>
      </c>
      <c r="G149" s="43">
        <f t="shared" si="13"/>
        <v>0</v>
      </c>
      <c r="H149" s="19">
        <f t="shared" si="14"/>
        <v>0</v>
      </c>
      <c r="I149" s="1"/>
      <c r="K149" s="82"/>
      <c r="L149" s="82"/>
      <c r="M149" s="82"/>
      <c r="N149" s="82"/>
    </row>
    <row r="150" spans="1:26" ht="16.5" customHeight="1" x14ac:dyDescent="0.3">
      <c r="A150" s="41" t="s">
        <v>254</v>
      </c>
      <c r="B150" s="100" t="s">
        <v>255</v>
      </c>
      <c r="C150" s="49" t="s">
        <v>220</v>
      </c>
      <c r="D150" s="132"/>
      <c r="E150" s="19">
        <v>480</v>
      </c>
      <c r="F150" s="20">
        <v>500</v>
      </c>
      <c r="G150" s="43">
        <f t="shared" si="13"/>
        <v>0</v>
      </c>
      <c r="H150" s="19">
        <f t="shared" si="14"/>
        <v>0</v>
      </c>
      <c r="I150" s="1"/>
      <c r="K150" s="82"/>
      <c r="L150" s="82"/>
      <c r="M150" s="82"/>
      <c r="N150" s="82"/>
    </row>
    <row r="151" spans="1:26" ht="16.5" customHeight="1" x14ac:dyDescent="0.3">
      <c r="A151" s="41" t="s">
        <v>256</v>
      </c>
      <c r="B151" s="100" t="s">
        <v>257</v>
      </c>
      <c r="C151" s="49" t="s">
        <v>220</v>
      </c>
      <c r="D151" s="132"/>
      <c r="E151" s="19">
        <v>460</v>
      </c>
      <c r="F151" s="20">
        <v>500</v>
      </c>
      <c r="G151" s="43">
        <f t="shared" si="13"/>
        <v>0</v>
      </c>
      <c r="H151" s="19">
        <f t="shared" si="14"/>
        <v>0</v>
      </c>
      <c r="I151" s="1"/>
      <c r="K151" s="82"/>
      <c r="L151" s="82"/>
      <c r="M151" s="82"/>
      <c r="N151" s="82"/>
    </row>
    <row r="152" spans="1:26" ht="16.5" customHeight="1" x14ac:dyDescent="0.3">
      <c r="A152" s="41" t="s">
        <v>258</v>
      </c>
      <c r="B152" s="100" t="s">
        <v>259</v>
      </c>
      <c r="C152" s="49" t="s">
        <v>220</v>
      </c>
      <c r="D152" s="132"/>
      <c r="E152" s="19">
        <v>440</v>
      </c>
      <c r="F152" s="20">
        <v>500</v>
      </c>
      <c r="G152" s="43">
        <f t="shared" si="13"/>
        <v>0</v>
      </c>
      <c r="H152" s="19">
        <f t="shared" si="14"/>
        <v>0</v>
      </c>
      <c r="I152" s="1"/>
      <c r="K152" s="82"/>
      <c r="L152" s="82"/>
      <c r="M152" s="82"/>
      <c r="N152" s="82"/>
    </row>
    <row r="153" spans="1:26" ht="16.5" customHeight="1" x14ac:dyDescent="0.3">
      <c r="A153" s="41" t="s">
        <v>260</v>
      </c>
      <c r="B153" s="100" t="s">
        <v>261</v>
      </c>
      <c r="C153" s="49" t="s">
        <v>220</v>
      </c>
      <c r="D153" s="132"/>
      <c r="E153" s="19">
        <v>400</v>
      </c>
      <c r="F153" s="20">
        <v>500</v>
      </c>
      <c r="G153" s="43">
        <f t="shared" si="13"/>
        <v>0</v>
      </c>
      <c r="H153" s="19">
        <f t="shared" si="14"/>
        <v>0</v>
      </c>
      <c r="I153" s="1"/>
    </row>
    <row r="154" spans="1:26" ht="16.5" customHeight="1" x14ac:dyDescent="0.3">
      <c r="A154" s="41" t="s">
        <v>262</v>
      </c>
      <c r="B154" s="100" t="s">
        <v>263</v>
      </c>
      <c r="C154" s="49" t="s">
        <v>220</v>
      </c>
      <c r="D154" s="132"/>
      <c r="E154" s="19">
        <v>380</v>
      </c>
      <c r="F154" s="20">
        <v>500</v>
      </c>
      <c r="G154" s="43">
        <f t="shared" si="13"/>
        <v>0</v>
      </c>
      <c r="H154" s="19">
        <f t="shared" si="14"/>
        <v>0</v>
      </c>
      <c r="I154" s="1"/>
    </row>
    <row r="155" spans="1:26" ht="16.5" customHeight="1" x14ac:dyDescent="0.3">
      <c r="A155" s="41" t="s">
        <v>264</v>
      </c>
      <c r="B155" s="100" t="s">
        <v>265</v>
      </c>
      <c r="C155" s="49" t="s">
        <v>220</v>
      </c>
      <c r="D155" s="132"/>
      <c r="E155" s="19">
        <v>360</v>
      </c>
      <c r="F155" s="20">
        <v>500</v>
      </c>
      <c r="G155" s="43">
        <f t="shared" si="13"/>
        <v>0</v>
      </c>
      <c r="H155" s="19">
        <f t="shared" si="14"/>
        <v>0</v>
      </c>
      <c r="I155" s="1"/>
    </row>
    <row r="156" spans="1:26" ht="16.5" customHeight="1" x14ac:dyDescent="0.3">
      <c r="A156" s="41" t="s">
        <v>266</v>
      </c>
      <c r="B156" s="98" t="s">
        <v>267</v>
      </c>
      <c r="C156" s="47" t="s">
        <v>220</v>
      </c>
      <c r="D156" s="132"/>
      <c r="E156" s="19">
        <v>340</v>
      </c>
      <c r="F156" s="20">
        <v>500</v>
      </c>
      <c r="G156" s="43">
        <f t="shared" si="13"/>
        <v>0</v>
      </c>
      <c r="H156" s="19">
        <f t="shared" si="14"/>
        <v>0</v>
      </c>
      <c r="I156" s="1"/>
    </row>
    <row r="157" spans="1:26" ht="16.5" customHeight="1" x14ac:dyDescent="0.3">
      <c r="A157" s="41" t="s">
        <v>268</v>
      </c>
      <c r="B157" s="101" t="s">
        <v>269</v>
      </c>
      <c r="C157" s="49" t="s">
        <v>220</v>
      </c>
      <c r="D157" s="132"/>
      <c r="E157" s="19">
        <v>280</v>
      </c>
      <c r="F157" s="20">
        <v>500</v>
      </c>
      <c r="G157" s="43">
        <f t="shared" si="13"/>
        <v>0</v>
      </c>
      <c r="H157" s="19">
        <f t="shared" si="14"/>
        <v>0</v>
      </c>
      <c r="I157" s="1"/>
    </row>
    <row r="158" spans="1:26" ht="16.5" customHeight="1" x14ac:dyDescent="0.3">
      <c r="A158" s="41" t="s">
        <v>270</v>
      </c>
      <c r="B158" s="101" t="s">
        <v>271</v>
      </c>
      <c r="C158" s="49" t="s">
        <v>272</v>
      </c>
      <c r="D158" s="132"/>
      <c r="E158" s="19">
        <v>200</v>
      </c>
      <c r="F158" s="20">
        <v>200</v>
      </c>
      <c r="G158" s="43">
        <f t="shared" si="13"/>
        <v>0</v>
      </c>
      <c r="H158" s="19">
        <f t="shared" si="14"/>
        <v>0</v>
      </c>
      <c r="I158" s="1"/>
    </row>
    <row r="159" spans="1:26" ht="16.5" customHeight="1" x14ac:dyDescent="0.3">
      <c r="A159" s="41" t="s">
        <v>273</v>
      </c>
      <c r="B159" s="101" t="s">
        <v>274</v>
      </c>
      <c r="C159" s="49" t="s">
        <v>272</v>
      </c>
      <c r="D159" s="132"/>
      <c r="E159" s="19">
        <v>500</v>
      </c>
      <c r="F159" s="20">
        <v>500</v>
      </c>
      <c r="G159" s="43">
        <f t="shared" si="13"/>
        <v>0</v>
      </c>
      <c r="H159" s="19">
        <f t="shared" si="14"/>
        <v>0</v>
      </c>
      <c r="I159" s="1"/>
    </row>
    <row r="160" spans="1:26" ht="16.5" customHeight="1" x14ac:dyDescent="0.3">
      <c r="A160" s="41" t="s">
        <v>275</v>
      </c>
      <c r="B160" s="101" t="s">
        <v>276</v>
      </c>
      <c r="C160" s="49" t="s">
        <v>277</v>
      </c>
      <c r="D160" s="132"/>
      <c r="E160" s="19">
        <v>340</v>
      </c>
      <c r="F160" s="20">
        <v>500</v>
      </c>
      <c r="G160" s="43">
        <f t="shared" si="13"/>
        <v>0</v>
      </c>
      <c r="H160" s="19">
        <f t="shared" si="14"/>
        <v>0</v>
      </c>
      <c r="I160" s="7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6.5" customHeight="1" x14ac:dyDescent="0.3">
      <c r="A161" s="41" t="s">
        <v>278</v>
      </c>
      <c r="B161" s="101" t="s">
        <v>279</v>
      </c>
      <c r="C161" s="49" t="s">
        <v>280</v>
      </c>
      <c r="D161" s="132"/>
      <c r="E161" s="19">
        <v>70</v>
      </c>
      <c r="F161" s="20">
        <v>200</v>
      </c>
      <c r="G161" s="43">
        <f t="shared" si="13"/>
        <v>0</v>
      </c>
      <c r="H161" s="19">
        <f t="shared" si="14"/>
        <v>0</v>
      </c>
      <c r="I161" s="7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spans="1:26" ht="16.5" customHeight="1" x14ac:dyDescent="0.3">
      <c r="A162" s="41" t="s">
        <v>281</v>
      </c>
      <c r="B162" s="101" t="s">
        <v>282</v>
      </c>
      <c r="C162" s="49" t="s">
        <v>280</v>
      </c>
      <c r="D162" s="132"/>
      <c r="E162" s="19">
        <v>200</v>
      </c>
      <c r="F162" s="20">
        <v>500</v>
      </c>
      <c r="G162" s="43">
        <f t="shared" si="13"/>
        <v>0</v>
      </c>
      <c r="H162" s="19">
        <f t="shared" si="14"/>
        <v>0</v>
      </c>
      <c r="I162" s="7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spans="1:26" ht="16.5" customHeight="1" x14ac:dyDescent="0.3">
      <c r="A163" s="41" t="s">
        <v>283</v>
      </c>
      <c r="B163" s="101" t="s">
        <v>284</v>
      </c>
      <c r="C163" s="49" t="s">
        <v>285</v>
      </c>
      <c r="D163" s="132"/>
      <c r="E163" s="19">
        <v>140</v>
      </c>
      <c r="F163" s="20">
        <v>200</v>
      </c>
      <c r="G163" s="43">
        <f t="shared" si="13"/>
        <v>0</v>
      </c>
      <c r="H163" s="19">
        <f t="shared" si="14"/>
        <v>0</v>
      </c>
      <c r="I163" s="7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spans="1:26" ht="16.5" customHeight="1" x14ac:dyDescent="0.3">
      <c r="A164" s="41" t="s">
        <v>286</v>
      </c>
      <c r="B164" s="101" t="s">
        <v>287</v>
      </c>
      <c r="C164" s="49" t="s">
        <v>285</v>
      </c>
      <c r="D164" s="132"/>
      <c r="E164" s="19">
        <v>340</v>
      </c>
      <c r="F164" s="20">
        <v>500</v>
      </c>
      <c r="G164" s="43">
        <f t="shared" si="13"/>
        <v>0</v>
      </c>
      <c r="H164" s="19">
        <f t="shared" si="14"/>
        <v>0</v>
      </c>
      <c r="I164" s="7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spans="1:26" ht="16.5" customHeight="1" x14ac:dyDescent="0.3">
      <c r="A165" s="41" t="s">
        <v>288</v>
      </c>
      <c r="B165" s="101" t="s">
        <v>289</v>
      </c>
      <c r="C165" s="49" t="s">
        <v>290</v>
      </c>
      <c r="D165" s="132"/>
      <c r="E165" s="19">
        <v>70</v>
      </c>
      <c r="F165" s="20">
        <v>70</v>
      </c>
      <c r="G165" s="43">
        <f t="shared" si="13"/>
        <v>0</v>
      </c>
      <c r="H165" s="19">
        <f t="shared" si="14"/>
        <v>0</v>
      </c>
      <c r="I165" s="7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spans="1:26" ht="16.5" customHeight="1" x14ac:dyDescent="0.3">
      <c r="A166" s="41" t="s">
        <v>291</v>
      </c>
      <c r="B166" s="101" t="s">
        <v>292</v>
      </c>
      <c r="C166" s="49" t="s">
        <v>290</v>
      </c>
      <c r="D166" s="132"/>
      <c r="E166" s="19">
        <v>100</v>
      </c>
      <c r="F166" s="20">
        <v>400</v>
      </c>
      <c r="G166" s="43">
        <f t="shared" si="13"/>
        <v>0</v>
      </c>
      <c r="H166" s="19">
        <f t="shared" si="14"/>
        <v>0</v>
      </c>
      <c r="I166" s="7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spans="1:26" ht="16.5" customHeight="1" x14ac:dyDescent="0.3">
      <c r="A167" s="41" t="s">
        <v>293</v>
      </c>
      <c r="B167" s="101" t="s">
        <v>294</v>
      </c>
      <c r="C167" s="49" t="s">
        <v>295</v>
      </c>
      <c r="D167" s="132"/>
      <c r="E167" s="19">
        <v>70</v>
      </c>
      <c r="F167" s="20">
        <v>70</v>
      </c>
      <c r="G167" s="43">
        <f t="shared" si="13"/>
        <v>0</v>
      </c>
      <c r="H167" s="19">
        <f t="shared" si="14"/>
        <v>0</v>
      </c>
      <c r="I167" s="7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spans="1:26" ht="16.5" customHeight="1" x14ac:dyDescent="0.3">
      <c r="A168" s="41" t="s">
        <v>296</v>
      </c>
      <c r="B168" s="101" t="s">
        <v>297</v>
      </c>
      <c r="C168" s="49" t="s">
        <v>295</v>
      </c>
      <c r="D168" s="132"/>
      <c r="E168" s="19">
        <v>70</v>
      </c>
      <c r="F168" s="20">
        <v>200</v>
      </c>
      <c r="G168" s="43">
        <f t="shared" si="13"/>
        <v>0</v>
      </c>
      <c r="H168" s="19">
        <f t="shared" si="14"/>
        <v>0</v>
      </c>
      <c r="I168" s="1"/>
    </row>
    <row r="169" spans="1:26" ht="16.5" customHeight="1" x14ac:dyDescent="0.3">
      <c r="A169" s="41" t="s">
        <v>298</v>
      </c>
      <c r="B169" s="101" t="s">
        <v>299</v>
      </c>
      <c r="C169" s="49" t="s">
        <v>300</v>
      </c>
      <c r="D169" s="132"/>
      <c r="E169" s="19">
        <v>10</v>
      </c>
      <c r="F169" s="20">
        <v>70</v>
      </c>
      <c r="G169" s="43">
        <f t="shared" si="13"/>
        <v>0</v>
      </c>
      <c r="H169" s="19">
        <f t="shared" si="14"/>
        <v>0</v>
      </c>
      <c r="I169" s="1"/>
    </row>
    <row r="170" spans="1:26" ht="16.5" customHeight="1" x14ac:dyDescent="0.3">
      <c r="A170" s="41" t="s">
        <v>301</v>
      </c>
      <c r="B170" s="101" t="s">
        <v>302</v>
      </c>
      <c r="C170" s="49" t="s">
        <v>303</v>
      </c>
      <c r="D170" s="132"/>
      <c r="E170" s="19">
        <v>340</v>
      </c>
      <c r="F170" s="20">
        <v>340</v>
      </c>
      <c r="G170" s="43">
        <f t="shared" si="13"/>
        <v>0</v>
      </c>
      <c r="H170" s="19">
        <f t="shared" si="14"/>
        <v>0</v>
      </c>
      <c r="I170" s="1"/>
    </row>
    <row r="171" spans="1:26" ht="16.5" customHeight="1" x14ac:dyDescent="0.3">
      <c r="A171" s="41" t="s">
        <v>304</v>
      </c>
      <c r="B171" s="101" t="s">
        <v>305</v>
      </c>
      <c r="C171" s="49" t="s">
        <v>306</v>
      </c>
      <c r="D171" s="132"/>
      <c r="E171" s="19">
        <v>460</v>
      </c>
      <c r="F171" s="20">
        <v>460</v>
      </c>
      <c r="G171" s="43">
        <f t="shared" si="13"/>
        <v>0</v>
      </c>
      <c r="H171" s="19">
        <f t="shared" si="14"/>
        <v>0</v>
      </c>
      <c r="I171" s="1"/>
    </row>
    <row r="172" spans="1:26" ht="16.5" customHeight="1" x14ac:dyDescent="0.3">
      <c r="A172" s="41" t="s">
        <v>307</v>
      </c>
      <c r="B172" s="101" t="s">
        <v>308</v>
      </c>
      <c r="C172" s="49" t="s">
        <v>306</v>
      </c>
      <c r="D172" s="132"/>
      <c r="E172" s="19">
        <v>340</v>
      </c>
      <c r="F172" s="20">
        <v>400</v>
      </c>
      <c r="G172" s="43">
        <f t="shared" si="13"/>
        <v>0</v>
      </c>
      <c r="H172" s="19">
        <f t="shared" si="14"/>
        <v>0</v>
      </c>
      <c r="I172" s="15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6.5" customHeight="1" x14ac:dyDescent="0.3">
      <c r="A173" s="41" t="s">
        <v>309</v>
      </c>
      <c r="B173" s="101" t="s">
        <v>310</v>
      </c>
      <c r="C173" s="49" t="s">
        <v>311</v>
      </c>
      <c r="D173" s="132"/>
      <c r="E173" s="19">
        <v>460</v>
      </c>
      <c r="F173" s="20">
        <v>460</v>
      </c>
      <c r="G173" s="43">
        <f t="shared" si="13"/>
        <v>0</v>
      </c>
      <c r="H173" s="19">
        <f t="shared" si="14"/>
        <v>0</v>
      </c>
      <c r="I173" s="1"/>
    </row>
    <row r="174" spans="1:26" ht="16.5" customHeight="1" x14ac:dyDescent="0.3">
      <c r="A174" s="41" t="s">
        <v>312</v>
      </c>
      <c r="B174" s="101" t="s">
        <v>313</v>
      </c>
      <c r="C174" s="49" t="s">
        <v>311</v>
      </c>
      <c r="D174" s="132"/>
      <c r="E174" s="19">
        <v>460</v>
      </c>
      <c r="F174" s="20">
        <v>460</v>
      </c>
      <c r="G174" s="43">
        <f t="shared" si="13"/>
        <v>0</v>
      </c>
      <c r="H174" s="19">
        <f t="shared" si="14"/>
        <v>0</v>
      </c>
      <c r="I174" s="1"/>
    </row>
    <row r="175" spans="1:26" ht="16.5" customHeight="1" x14ac:dyDescent="0.3">
      <c r="A175" s="41" t="s">
        <v>314</v>
      </c>
      <c r="B175" s="101" t="s">
        <v>315</v>
      </c>
      <c r="C175" s="49" t="s">
        <v>306</v>
      </c>
      <c r="D175" s="132"/>
      <c r="E175" s="19">
        <v>100</v>
      </c>
      <c r="F175" s="20">
        <v>200</v>
      </c>
      <c r="G175" s="43">
        <f t="shared" si="13"/>
        <v>0</v>
      </c>
      <c r="H175" s="19">
        <f t="shared" si="14"/>
        <v>0</v>
      </c>
      <c r="I175" s="1"/>
    </row>
    <row r="176" spans="1:26" ht="16.5" customHeight="1" x14ac:dyDescent="0.3">
      <c r="A176" s="41" t="s">
        <v>316</v>
      </c>
      <c r="B176" s="101" t="s">
        <v>317</v>
      </c>
      <c r="C176" s="49" t="s">
        <v>306</v>
      </c>
      <c r="D176" s="132"/>
      <c r="E176" s="19">
        <v>340</v>
      </c>
      <c r="F176" s="20">
        <v>340</v>
      </c>
      <c r="G176" s="43">
        <f t="shared" si="13"/>
        <v>0</v>
      </c>
      <c r="H176" s="19">
        <f t="shared" si="14"/>
        <v>0</v>
      </c>
      <c r="I176" s="1"/>
    </row>
    <row r="177" spans="1:9" ht="16.5" customHeight="1" x14ac:dyDescent="0.3">
      <c r="A177" s="41" t="s">
        <v>318</v>
      </c>
      <c r="B177" s="101" t="s">
        <v>319</v>
      </c>
      <c r="C177" s="49" t="s">
        <v>320</v>
      </c>
      <c r="D177" s="132"/>
      <c r="E177" s="19">
        <v>200</v>
      </c>
      <c r="F177" s="20">
        <v>400</v>
      </c>
      <c r="G177" s="43">
        <f t="shared" si="13"/>
        <v>0</v>
      </c>
      <c r="H177" s="19">
        <f t="shared" si="14"/>
        <v>0</v>
      </c>
      <c r="I177" s="1"/>
    </row>
    <row r="178" spans="1:9" ht="16.5" customHeight="1" x14ac:dyDescent="0.3">
      <c r="A178" s="41" t="s">
        <v>321</v>
      </c>
      <c r="B178" s="101" t="s">
        <v>322</v>
      </c>
      <c r="C178" s="49" t="s">
        <v>300</v>
      </c>
      <c r="D178" s="132"/>
      <c r="E178" s="19">
        <v>50</v>
      </c>
      <c r="F178" s="20">
        <v>100</v>
      </c>
      <c r="G178" s="43">
        <f t="shared" si="13"/>
        <v>0</v>
      </c>
      <c r="H178" s="19">
        <f t="shared" si="14"/>
        <v>0</v>
      </c>
      <c r="I178" s="1"/>
    </row>
    <row r="179" spans="1:9" ht="16.5" customHeight="1" x14ac:dyDescent="0.3">
      <c r="A179" s="41" t="s">
        <v>323</v>
      </c>
      <c r="B179" s="101" t="s">
        <v>324</v>
      </c>
      <c r="C179" s="49" t="s">
        <v>300</v>
      </c>
      <c r="D179" s="132"/>
      <c r="E179" s="49">
        <v>100</v>
      </c>
      <c r="F179" s="103">
        <v>300</v>
      </c>
      <c r="G179" s="43">
        <f t="shared" si="13"/>
        <v>0</v>
      </c>
      <c r="H179" s="19">
        <f t="shared" si="14"/>
        <v>0</v>
      </c>
      <c r="I179" s="1"/>
    </row>
    <row r="180" spans="1:9" ht="16.5" customHeight="1" x14ac:dyDescent="0.3">
      <c r="A180" s="41" t="s">
        <v>325</v>
      </c>
      <c r="B180" s="101" t="s">
        <v>326</v>
      </c>
      <c r="C180" s="49" t="s">
        <v>300</v>
      </c>
      <c r="D180" s="132"/>
      <c r="E180" s="49">
        <v>70</v>
      </c>
      <c r="F180" s="103">
        <v>210</v>
      </c>
      <c r="G180" s="43">
        <f t="shared" si="13"/>
        <v>0</v>
      </c>
      <c r="H180" s="19">
        <f t="shared" si="14"/>
        <v>0</v>
      </c>
      <c r="I180" s="1"/>
    </row>
    <row r="181" spans="1:9" ht="16.5" customHeight="1" x14ac:dyDescent="0.3">
      <c r="A181" s="41" t="s">
        <v>327</v>
      </c>
      <c r="B181" s="101" t="s">
        <v>328</v>
      </c>
      <c r="C181" s="49" t="s">
        <v>300</v>
      </c>
      <c r="D181" s="132"/>
      <c r="E181" s="49">
        <v>50</v>
      </c>
      <c r="F181" s="103">
        <v>150</v>
      </c>
      <c r="G181" s="43">
        <f t="shared" si="13"/>
        <v>0</v>
      </c>
      <c r="H181" s="19">
        <f t="shared" si="14"/>
        <v>0</v>
      </c>
      <c r="I181" s="1"/>
    </row>
    <row r="182" spans="1:9" ht="16.5" customHeight="1" x14ac:dyDescent="0.3">
      <c r="A182" s="41" t="s">
        <v>329</v>
      </c>
      <c r="B182" s="101" t="s">
        <v>330</v>
      </c>
      <c r="C182" s="49" t="s">
        <v>331</v>
      </c>
      <c r="D182" s="132"/>
      <c r="E182" s="49">
        <v>300</v>
      </c>
      <c r="F182" s="103">
        <v>600</v>
      </c>
      <c r="G182" s="43">
        <f t="shared" si="13"/>
        <v>0</v>
      </c>
      <c r="H182" s="19">
        <f t="shared" si="14"/>
        <v>0</v>
      </c>
      <c r="I182" s="1"/>
    </row>
    <row r="183" spans="1:9" ht="16.5" customHeight="1" x14ac:dyDescent="0.3">
      <c r="A183" s="41" t="s">
        <v>332</v>
      </c>
      <c r="B183" s="101" t="s">
        <v>333</v>
      </c>
      <c r="C183" s="49" t="s">
        <v>300</v>
      </c>
      <c r="D183" s="132"/>
      <c r="E183" s="49">
        <v>400</v>
      </c>
      <c r="F183" s="103">
        <v>400</v>
      </c>
      <c r="G183" s="43">
        <f t="shared" si="13"/>
        <v>0</v>
      </c>
      <c r="H183" s="49">
        <f t="shared" si="14"/>
        <v>0</v>
      </c>
      <c r="I183" s="1"/>
    </row>
    <row r="184" spans="1:9" ht="16.5" customHeight="1" x14ac:dyDescent="0.3">
      <c r="A184" s="41" t="s">
        <v>334</v>
      </c>
      <c r="B184" s="46" t="s">
        <v>335</v>
      </c>
      <c r="C184" s="49" t="s">
        <v>300</v>
      </c>
      <c r="D184" s="132"/>
      <c r="E184" s="49">
        <v>340</v>
      </c>
      <c r="F184" s="103">
        <v>340</v>
      </c>
      <c r="G184" s="43">
        <f t="shared" si="13"/>
        <v>0</v>
      </c>
      <c r="H184" s="49">
        <f t="shared" si="14"/>
        <v>0</v>
      </c>
      <c r="I184" s="1"/>
    </row>
    <row r="185" spans="1:9" ht="16.5" customHeight="1" x14ac:dyDescent="0.3">
      <c r="A185" s="41" t="s">
        <v>336</v>
      </c>
      <c r="B185" s="46" t="s">
        <v>337</v>
      </c>
      <c r="C185" s="47" t="s">
        <v>300</v>
      </c>
      <c r="D185" s="132"/>
      <c r="E185" s="49">
        <v>270</v>
      </c>
      <c r="F185" s="103">
        <v>270</v>
      </c>
      <c r="G185" s="43">
        <f t="shared" si="13"/>
        <v>0</v>
      </c>
      <c r="H185" s="49">
        <f t="shared" si="14"/>
        <v>0</v>
      </c>
      <c r="I185" s="1"/>
    </row>
    <row r="186" spans="1:9" ht="16.5" customHeight="1" x14ac:dyDescent="0.3">
      <c r="A186" s="41" t="s">
        <v>338</v>
      </c>
      <c r="B186" s="46" t="s">
        <v>339</v>
      </c>
      <c r="C186" s="47" t="s">
        <v>300</v>
      </c>
      <c r="D186" s="132"/>
      <c r="E186" s="47">
        <v>250</v>
      </c>
      <c r="F186" s="48">
        <v>250</v>
      </c>
      <c r="G186" s="43">
        <f t="shared" si="13"/>
        <v>0</v>
      </c>
      <c r="H186" s="19">
        <f t="shared" si="14"/>
        <v>0</v>
      </c>
      <c r="I186" s="1"/>
    </row>
    <row r="187" spans="1:9" ht="16.5" customHeight="1" x14ac:dyDescent="0.3">
      <c r="A187" s="41" t="s">
        <v>340</v>
      </c>
      <c r="B187" s="46" t="s">
        <v>341</v>
      </c>
      <c r="C187" s="47" t="s">
        <v>300</v>
      </c>
      <c r="D187" s="132"/>
      <c r="E187" s="47">
        <v>200</v>
      </c>
      <c r="F187" s="48">
        <v>250</v>
      </c>
      <c r="G187" s="43">
        <f t="shared" si="13"/>
        <v>0</v>
      </c>
      <c r="H187" s="19">
        <f t="shared" si="14"/>
        <v>0</v>
      </c>
      <c r="I187" s="1"/>
    </row>
    <row r="188" spans="1:9" ht="16.5" customHeight="1" x14ac:dyDescent="0.3">
      <c r="A188" s="41" t="s">
        <v>342</v>
      </c>
      <c r="B188" s="46" t="s">
        <v>343</v>
      </c>
      <c r="C188" s="47" t="s">
        <v>300</v>
      </c>
      <c r="D188" s="132"/>
      <c r="E188" s="47">
        <v>150</v>
      </c>
      <c r="F188" s="48">
        <v>150</v>
      </c>
      <c r="G188" s="43">
        <f t="shared" si="13"/>
        <v>0</v>
      </c>
      <c r="H188" s="49">
        <f t="shared" si="14"/>
        <v>0</v>
      </c>
      <c r="I188" s="1"/>
    </row>
    <row r="189" spans="1:9" ht="16.5" customHeight="1" x14ac:dyDescent="0.3">
      <c r="A189" s="41" t="s">
        <v>344</v>
      </c>
      <c r="B189" s="46" t="s">
        <v>345</v>
      </c>
      <c r="C189" s="47" t="s">
        <v>300</v>
      </c>
      <c r="D189" s="132"/>
      <c r="E189" s="47">
        <v>15</v>
      </c>
      <c r="F189" s="48">
        <v>30</v>
      </c>
      <c r="G189" s="43">
        <f t="shared" si="13"/>
        <v>0</v>
      </c>
      <c r="H189" s="49">
        <f t="shared" si="14"/>
        <v>0</v>
      </c>
      <c r="I189" s="1"/>
    </row>
    <row r="190" spans="1:9" ht="16.5" customHeight="1" x14ac:dyDescent="0.3">
      <c r="A190" s="41" t="s">
        <v>346</v>
      </c>
      <c r="B190" s="46" t="s">
        <v>347</v>
      </c>
      <c r="C190" s="47" t="s">
        <v>306</v>
      </c>
      <c r="D190" s="132"/>
      <c r="E190" s="43">
        <v>200</v>
      </c>
      <c r="F190" s="48">
        <v>200</v>
      </c>
      <c r="G190" s="43">
        <f t="shared" si="13"/>
        <v>0</v>
      </c>
      <c r="H190" s="49">
        <f t="shared" si="14"/>
        <v>0</v>
      </c>
      <c r="I190" s="1"/>
    </row>
    <row r="191" spans="1:9" ht="16.5" customHeight="1" x14ac:dyDescent="0.3">
      <c r="A191" s="41" t="s">
        <v>348</v>
      </c>
      <c r="B191" s="46" t="s">
        <v>349</v>
      </c>
      <c r="C191" s="47" t="s">
        <v>306</v>
      </c>
      <c r="D191" s="132"/>
      <c r="E191" s="43">
        <v>140</v>
      </c>
      <c r="F191" s="44">
        <v>140</v>
      </c>
      <c r="G191" s="43">
        <f t="shared" si="13"/>
        <v>0</v>
      </c>
      <c r="H191" s="19">
        <f t="shared" si="14"/>
        <v>0</v>
      </c>
      <c r="I191" s="1"/>
    </row>
    <row r="192" spans="1:9" ht="16.5" customHeight="1" x14ac:dyDescent="0.3">
      <c r="A192" s="41" t="s">
        <v>350</v>
      </c>
      <c r="B192" s="46" t="s">
        <v>351</v>
      </c>
      <c r="C192" s="47" t="s">
        <v>306</v>
      </c>
      <c r="D192" s="132"/>
      <c r="E192" s="43">
        <v>100</v>
      </c>
      <c r="F192" s="44">
        <v>100</v>
      </c>
      <c r="G192" s="43">
        <f t="shared" si="13"/>
        <v>0</v>
      </c>
      <c r="H192" s="19">
        <f t="shared" si="14"/>
        <v>0</v>
      </c>
      <c r="I192" s="1"/>
    </row>
    <row r="193" spans="1:26" ht="16.5" customHeight="1" x14ac:dyDescent="0.3">
      <c r="A193" s="52" t="s">
        <v>352</v>
      </c>
      <c r="B193" s="104" t="s">
        <v>353</v>
      </c>
      <c r="C193" s="105" t="s">
        <v>306</v>
      </c>
      <c r="D193" s="133"/>
      <c r="E193" s="54">
        <v>100</v>
      </c>
      <c r="F193" s="55">
        <v>100</v>
      </c>
      <c r="G193" s="54">
        <f t="shared" si="13"/>
        <v>0</v>
      </c>
      <c r="H193" s="25">
        <f t="shared" si="14"/>
        <v>0</v>
      </c>
      <c r="I193" s="1"/>
    </row>
    <row r="194" spans="1:26" ht="15.75" customHeight="1" x14ac:dyDescent="0.3">
      <c r="A194" s="183"/>
      <c r="B194" s="141"/>
      <c r="C194" s="142"/>
      <c r="D194" s="143" t="s">
        <v>42</v>
      </c>
      <c r="E194" s="141"/>
      <c r="F194" s="142"/>
      <c r="G194" s="27">
        <f t="shared" ref="G194:H194" si="15">SUM(G120:G193)</f>
        <v>0</v>
      </c>
      <c r="H194" s="27">
        <f t="shared" si="15"/>
        <v>0</v>
      </c>
      <c r="I194" s="1"/>
    </row>
    <row r="195" spans="1:26" ht="14.25" customHeight="1" x14ac:dyDescent="0.3">
      <c r="A195" s="152" t="s">
        <v>43</v>
      </c>
      <c r="B195" s="136"/>
      <c r="C195" s="136"/>
      <c r="D195" s="136"/>
      <c r="E195" s="136"/>
      <c r="F195" s="136"/>
      <c r="G195" s="136"/>
      <c r="H195" s="158"/>
      <c r="I195" s="81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spans="1:26" ht="14.25" customHeight="1" x14ac:dyDescent="0.35">
      <c r="A196" s="148" t="s">
        <v>354</v>
      </c>
      <c r="B196" s="136"/>
      <c r="C196" s="136"/>
      <c r="D196" s="136"/>
      <c r="E196" s="136"/>
      <c r="F196" s="136"/>
      <c r="G196" s="136"/>
      <c r="H196" s="158"/>
      <c r="I196" s="81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4.25" customHeight="1" x14ac:dyDescent="0.35">
      <c r="A197" s="148" t="s">
        <v>355</v>
      </c>
      <c r="B197" s="136"/>
      <c r="C197" s="136"/>
      <c r="D197" s="136"/>
      <c r="E197" s="136"/>
      <c r="F197" s="136"/>
      <c r="G197" s="136"/>
      <c r="H197" s="158"/>
      <c r="I197" s="81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4.25" customHeight="1" x14ac:dyDescent="0.3">
      <c r="A198" s="148" t="s">
        <v>356</v>
      </c>
      <c r="B198" s="136"/>
      <c r="C198" s="136"/>
      <c r="D198" s="136"/>
      <c r="E198" s="136"/>
      <c r="F198" s="136"/>
      <c r="G198" s="136"/>
      <c r="H198" s="158"/>
      <c r="I198" s="1"/>
    </row>
    <row r="199" spans="1:26" ht="14.25" customHeight="1" x14ac:dyDescent="0.35">
      <c r="A199" s="181" t="s">
        <v>357</v>
      </c>
      <c r="B199" s="136"/>
      <c r="C199" s="136"/>
      <c r="D199" s="136"/>
      <c r="E199" s="136"/>
      <c r="F199" s="136"/>
      <c r="G199" s="136"/>
      <c r="H199" s="158"/>
      <c r="I199" s="15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4.25" customHeight="1" x14ac:dyDescent="0.3">
      <c r="A200" s="181" t="s">
        <v>358</v>
      </c>
      <c r="B200" s="136"/>
      <c r="C200" s="136"/>
      <c r="D200" s="136"/>
      <c r="E200" s="136"/>
      <c r="F200" s="136"/>
      <c r="G200" s="136"/>
      <c r="H200" s="158"/>
      <c r="I200" s="1"/>
    </row>
    <row r="201" spans="1:26" ht="14.25" customHeight="1" x14ac:dyDescent="0.3">
      <c r="A201" s="181" t="s">
        <v>359</v>
      </c>
      <c r="B201" s="136"/>
      <c r="C201" s="136"/>
      <c r="D201" s="136"/>
      <c r="E201" s="136"/>
      <c r="F201" s="136"/>
      <c r="G201" s="136"/>
      <c r="H201" s="158"/>
      <c r="I201" s="1"/>
    </row>
    <row r="202" spans="1:26" ht="14.25" customHeight="1" x14ac:dyDescent="0.3">
      <c r="A202" s="181" t="s">
        <v>360</v>
      </c>
      <c r="B202" s="136"/>
      <c r="C202" s="136"/>
      <c r="D202" s="136"/>
      <c r="E202" s="136"/>
      <c r="F202" s="136"/>
      <c r="G202" s="136"/>
      <c r="H202" s="158"/>
      <c r="I202" s="1"/>
    </row>
    <row r="203" spans="1:26" ht="14.25" customHeight="1" x14ac:dyDescent="0.3">
      <c r="A203" s="181" t="s">
        <v>361</v>
      </c>
      <c r="B203" s="136"/>
      <c r="C203" s="136"/>
      <c r="D203" s="136"/>
      <c r="E203" s="136"/>
      <c r="F203" s="136"/>
      <c r="G203" s="136"/>
      <c r="H203" s="158"/>
      <c r="I203" s="1"/>
    </row>
    <row r="204" spans="1:26" ht="14.25" customHeight="1" x14ac:dyDescent="0.3">
      <c r="A204" s="181" t="s">
        <v>362</v>
      </c>
      <c r="B204" s="136"/>
      <c r="C204" s="136"/>
      <c r="D204" s="136"/>
      <c r="E204" s="136"/>
      <c r="F204" s="136"/>
      <c r="G204" s="136"/>
      <c r="H204" s="158"/>
      <c r="I204" s="1"/>
    </row>
    <row r="205" spans="1:26" ht="14.25" customHeight="1" x14ac:dyDescent="0.3">
      <c r="A205" s="181" t="s">
        <v>363</v>
      </c>
      <c r="B205" s="136"/>
      <c r="C205" s="136"/>
      <c r="D205" s="136"/>
      <c r="E205" s="136"/>
      <c r="F205" s="136"/>
      <c r="G205" s="136"/>
      <c r="H205" s="158"/>
      <c r="I205" s="1"/>
    </row>
    <row r="206" spans="1:26" ht="14.25" customHeight="1" x14ac:dyDescent="0.3">
      <c r="A206" s="181" t="s">
        <v>364</v>
      </c>
      <c r="B206" s="136"/>
      <c r="C206" s="136"/>
      <c r="D206" s="136"/>
      <c r="E206" s="136"/>
      <c r="F206" s="136"/>
      <c r="G206" s="136"/>
      <c r="H206" s="158"/>
      <c r="I206" s="1"/>
    </row>
    <row r="207" spans="1:26" ht="14.25" customHeight="1" x14ac:dyDescent="0.3">
      <c r="A207" s="181" t="s">
        <v>365</v>
      </c>
      <c r="B207" s="136"/>
      <c r="C207" s="136"/>
      <c r="D207" s="136"/>
      <c r="E207" s="136"/>
      <c r="F207" s="136"/>
      <c r="G207" s="136"/>
      <c r="H207" s="158"/>
      <c r="I207" s="15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4.25" customHeight="1" x14ac:dyDescent="0.3">
      <c r="A208" s="181" t="s">
        <v>366</v>
      </c>
      <c r="B208" s="136"/>
      <c r="C208" s="136"/>
      <c r="D208" s="136"/>
      <c r="E208" s="136"/>
      <c r="F208" s="136"/>
      <c r="G208" s="136"/>
      <c r="H208" s="158"/>
      <c r="I208" s="1"/>
    </row>
    <row r="209" spans="1:26" ht="14.25" customHeight="1" x14ac:dyDescent="0.3">
      <c r="A209" s="181" t="s">
        <v>367</v>
      </c>
      <c r="B209" s="136"/>
      <c r="C209" s="136"/>
      <c r="D209" s="136"/>
      <c r="E209" s="136"/>
      <c r="F209" s="136"/>
      <c r="G209" s="136"/>
      <c r="H209" s="158"/>
      <c r="I209" s="1"/>
    </row>
    <row r="210" spans="1:26" ht="14.25" customHeight="1" x14ac:dyDescent="0.3">
      <c r="A210" s="181" t="s">
        <v>368</v>
      </c>
      <c r="B210" s="136"/>
      <c r="C210" s="136"/>
      <c r="D210" s="136"/>
      <c r="E210" s="136"/>
      <c r="F210" s="136"/>
      <c r="G210" s="136"/>
      <c r="H210" s="158"/>
      <c r="I210" s="1"/>
    </row>
    <row r="211" spans="1:26" ht="14.25" customHeight="1" x14ac:dyDescent="0.3">
      <c r="A211" s="181" t="s">
        <v>369</v>
      </c>
      <c r="B211" s="136"/>
      <c r="C211" s="136"/>
      <c r="D211" s="136"/>
      <c r="E211" s="136"/>
      <c r="F211" s="136"/>
      <c r="G211" s="136"/>
      <c r="H211" s="158"/>
      <c r="I211" s="15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4.25" customHeight="1" x14ac:dyDescent="0.35">
      <c r="A212" s="181" t="s">
        <v>370</v>
      </c>
      <c r="B212" s="136"/>
      <c r="C212" s="136"/>
      <c r="D212" s="136"/>
      <c r="E212" s="136"/>
      <c r="F212" s="136"/>
      <c r="G212" s="136"/>
      <c r="H212" s="158"/>
      <c r="I212" s="15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4.25" customHeight="1" x14ac:dyDescent="0.3">
      <c r="A213" s="181" t="s">
        <v>371</v>
      </c>
      <c r="B213" s="136"/>
      <c r="C213" s="136"/>
      <c r="D213" s="136"/>
      <c r="E213" s="136"/>
      <c r="F213" s="136"/>
      <c r="G213" s="136"/>
      <c r="H213" s="158"/>
      <c r="I213" s="1"/>
    </row>
    <row r="214" spans="1:26" ht="14.25" customHeight="1" x14ac:dyDescent="0.3">
      <c r="A214" s="181" t="s">
        <v>372</v>
      </c>
      <c r="B214" s="136"/>
      <c r="C214" s="136"/>
      <c r="D214" s="136"/>
      <c r="E214" s="136"/>
      <c r="F214" s="136"/>
      <c r="G214" s="136"/>
      <c r="H214" s="158"/>
      <c r="I214" s="1"/>
    </row>
    <row r="215" spans="1:26" ht="14.25" customHeight="1" x14ac:dyDescent="0.3">
      <c r="A215" s="181" t="s">
        <v>373</v>
      </c>
      <c r="B215" s="136"/>
      <c r="C215" s="136"/>
      <c r="D215" s="136"/>
      <c r="E215" s="136"/>
      <c r="F215" s="136"/>
      <c r="G215" s="136"/>
      <c r="H215" s="158"/>
      <c r="I215" s="1"/>
    </row>
    <row r="216" spans="1:26" ht="14.25" customHeight="1" x14ac:dyDescent="0.3">
      <c r="A216" s="181" t="s">
        <v>374</v>
      </c>
      <c r="B216" s="136"/>
      <c r="C216" s="136"/>
      <c r="D216" s="136"/>
      <c r="E216" s="136"/>
      <c r="F216" s="136"/>
      <c r="G216" s="136"/>
      <c r="H216" s="158"/>
      <c r="I216" s="1"/>
    </row>
    <row r="217" spans="1:26" ht="14.25" customHeight="1" x14ac:dyDescent="0.3">
      <c r="A217" s="181" t="s">
        <v>375</v>
      </c>
      <c r="B217" s="136"/>
      <c r="C217" s="136"/>
      <c r="D217" s="136"/>
      <c r="E217" s="136"/>
      <c r="F217" s="136"/>
      <c r="G217" s="136"/>
      <c r="H217" s="158"/>
      <c r="I217" s="1"/>
    </row>
    <row r="218" spans="1:26" ht="14.25" customHeight="1" x14ac:dyDescent="0.3">
      <c r="A218" s="181" t="s">
        <v>376</v>
      </c>
      <c r="B218" s="136"/>
      <c r="C218" s="136"/>
      <c r="D218" s="136"/>
      <c r="E218" s="136"/>
      <c r="F218" s="136"/>
      <c r="G218" s="136"/>
      <c r="H218" s="158"/>
      <c r="I218" s="1"/>
    </row>
    <row r="219" spans="1:26" ht="14.25" customHeight="1" x14ac:dyDescent="0.3">
      <c r="A219" s="181" t="s">
        <v>377</v>
      </c>
      <c r="B219" s="136"/>
      <c r="C219" s="136"/>
      <c r="D219" s="136"/>
      <c r="E219" s="136"/>
      <c r="F219" s="136"/>
      <c r="G219" s="136"/>
      <c r="H219" s="158"/>
      <c r="I219" s="1"/>
    </row>
    <row r="220" spans="1:26" ht="14.25" customHeight="1" x14ac:dyDescent="0.3">
      <c r="A220" s="181" t="s">
        <v>378</v>
      </c>
      <c r="B220" s="136"/>
      <c r="C220" s="136"/>
      <c r="D220" s="136"/>
      <c r="E220" s="136"/>
      <c r="F220" s="136"/>
      <c r="G220" s="136"/>
      <c r="H220" s="158"/>
      <c r="I220" s="1"/>
    </row>
    <row r="221" spans="1:26" ht="14.25" customHeight="1" x14ac:dyDescent="0.3">
      <c r="A221" s="182" t="s">
        <v>379</v>
      </c>
      <c r="B221" s="136"/>
      <c r="C221" s="136"/>
      <c r="D221" s="136"/>
      <c r="E221" s="136"/>
      <c r="F221" s="136"/>
      <c r="G221" s="136"/>
      <c r="H221" s="158"/>
      <c r="I221" s="1"/>
    </row>
    <row r="222" spans="1:26" ht="14.25" customHeight="1" x14ac:dyDescent="0.35">
      <c r="A222" s="182" t="s">
        <v>380</v>
      </c>
      <c r="B222" s="136"/>
      <c r="C222" s="136"/>
      <c r="D222" s="136"/>
      <c r="E222" s="136"/>
      <c r="F222" s="136"/>
      <c r="G222" s="136"/>
      <c r="H222" s="158"/>
      <c r="I222" s="15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3">
      <c r="A223" s="29" t="s">
        <v>381</v>
      </c>
      <c r="B223" s="30"/>
      <c r="C223" s="31"/>
      <c r="D223" s="31"/>
      <c r="E223" s="31"/>
      <c r="F223" s="31"/>
      <c r="G223" s="106" t="s">
        <v>47</v>
      </c>
      <c r="H223" s="33">
        <f>G194</f>
        <v>0</v>
      </c>
      <c r="I223" s="1"/>
    </row>
    <row r="224" spans="1:26" ht="27.75" customHeight="1" x14ac:dyDescent="0.3">
      <c r="A224" s="74" t="s">
        <v>382</v>
      </c>
      <c r="B224" s="35"/>
      <c r="C224" s="36"/>
      <c r="D224" s="36"/>
      <c r="E224" s="36"/>
      <c r="F224" s="36"/>
      <c r="G224" s="107" t="s">
        <v>49</v>
      </c>
      <c r="H224" s="38">
        <f>IF(H194&gt;700,700,H194)</f>
        <v>0</v>
      </c>
      <c r="I224" s="1"/>
    </row>
    <row r="225" spans="1:26" ht="16.5" customHeight="1" x14ac:dyDescent="0.3">
      <c r="A225" s="153"/>
      <c r="B225" s="136"/>
      <c r="C225" s="136"/>
      <c r="D225" s="136"/>
      <c r="E225" s="136"/>
      <c r="F225" s="136"/>
      <c r="G225" s="136"/>
      <c r="H225" s="136"/>
      <c r="I225" s="1"/>
    </row>
    <row r="226" spans="1:26" ht="32.25" customHeight="1" x14ac:dyDescent="0.3">
      <c r="A226" s="138" t="s">
        <v>7</v>
      </c>
      <c r="B226" s="154"/>
      <c r="C226" s="4" t="s">
        <v>8</v>
      </c>
      <c r="D226" s="5" t="s">
        <v>9</v>
      </c>
      <c r="E226" s="6" t="s">
        <v>10</v>
      </c>
      <c r="F226" s="6" t="s">
        <v>11</v>
      </c>
      <c r="G226" s="6" t="s">
        <v>12</v>
      </c>
      <c r="H226" s="6" t="s">
        <v>13</v>
      </c>
      <c r="I226" s="1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5.75" customHeight="1" x14ac:dyDescent="0.3">
      <c r="A227" s="109" t="s">
        <v>383</v>
      </c>
      <c r="B227" s="110" t="s">
        <v>384</v>
      </c>
      <c r="C227" s="111"/>
      <c r="D227" s="111"/>
      <c r="E227" s="112"/>
      <c r="F227" s="113">
        <v>700</v>
      </c>
      <c r="G227" s="112"/>
      <c r="H227" s="112"/>
      <c r="I227" s="1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6.5" customHeight="1" x14ac:dyDescent="0.3">
      <c r="A228" s="114">
        <v>46028</v>
      </c>
      <c r="B228" s="46" t="s">
        <v>385</v>
      </c>
      <c r="C228" s="43" t="s">
        <v>27</v>
      </c>
      <c r="D228" s="129"/>
      <c r="E228" s="19">
        <v>40</v>
      </c>
      <c r="F228" s="18"/>
      <c r="G228" s="19">
        <f t="shared" ref="G228:G254" si="16">D228*E228</f>
        <v>0</v>
      </c>
      <c r="H228" s="19">
        <f t="shared" ref="H228:H242" si="17">G228</f>
        <v>0</v>
      </c>
      <c r="I228" s="1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6.5" customHeight="1" x14ac:dyDescent="0.3">
      <c r="A229" s="114">
        <v>46059</v>
      </c>
      <c r="B229" s="46" t="s">
        <v>386</v>
      </c>
      <c r="C229" s="43" t="s">
        <v>27</v>
      </c>
      <c r="D229" s="129"/>
      <c r="E229" s="19">
        <v>25</v>
      </c>
      <c r="F229" s="18"/>
      <c r="G229" s="19">
        <f t="shared" si="16"/>
        <v>0</v>
      </c>
      <c r="H229" s="19">
        <f t="shared" si="17"/>
        <v>0</v>
      </c>
      <c r="I229" s="1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6.5" customHeight="1" x14ac:dyDescent="0.3">
      <c r="A230" s="114">
        <v>46087</v>
      </c>
      <c r="B230" s="46" t="s">
        <v>387</v>
      </c>
      <c r="C230" s="43" t="s">
        <v>27</v>
      </c>
      <c r="D230" s="129"/>
      <c r="E230" s="19">
        <v>25</v>
      </c>
      <c r="F230" s="18"/>
      <c r="G230" s="19">
        <f t="shared" si="16"/>
        <v>0</v>
      </c>
      <c r="H230" s="19">
        <f t="shared" si="17"/>
        <v>0</v>
      </c>
      <c r="I230" s="1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6.5" customHeight="1" x14ac:dyDescent="0.3">
      <c r="A231" s="114">
        <v>46118</v>
      </c>
      <c r="B231" s="46" t="s">
        <v>388</v>
      </c>
      <c r="C231" s="43" t="s">
        <v>27</v>
      </c>
      <c r="D231" s="129"/>
      <c r="E231" s="19">
        <v>20</v>
      </c>
      <c r="F231" s="18"/>
      <c r="G231" s="19">
        <f t="shared" si="16"/>
        <v>0</v>
      </c>
      <c r="H231" s="19">
        <f t="shared" si="17"/>
        <v>0</v>
      </c>
      <c r="I231" s="1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6.5" customHeight="1" x14ac:dyDescent="0.3">
      <c r="A232" s="114">
        <v>46148</v>
      </c>
      <c r="B232" s="101" t="s">
        <v>389</v>
      </c>
      <c r="C232" s="43" t="s">
        <v>27</v>
      </c>
      <c r="D232" s="129"/>
      <c r="E232" s="19">
        <v>20</v>
      </c>
      <c r="F232" s="18"/>
      <c r="G232" s="19">
        <f t="shared" si="16"/>
        <v>0</v>
      </c>
      <c r="H232" s="19">
        <f t="shared" si="17"/>
        <v>0</v>
      </c>
      <c r="I232" s="1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6.5" customHeight="1" x14ac:dyDescent="0.3">
      <c r="A233" s="114">
        <v>46179</v>
      </c>
      <c r="B233" s="101" t="s">
        <v>390</v>
      </c>
      <c r="C233" s="43" t="s">
        <v>27</v>
      </c>
      <c r="D233" s="129"/>
      <c r="E233" s="19">
        <v>20</v>
      </c>
      <c r="F233" s="18"/>
      <c r="G233" s="19">
        <f t="shared" si="16"/>
        <v>0</v>
      </c>
      <c r="H233" s="19">
        <f t="shared" si="17"/>
        <v>0</v>
      </c>
      <c r="I233" s="1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6.5" customHeight="1" x14ac:dyDescent="0.3">
      <c r="A234" s="114">
        <v>46209</v>
      </c>
      <c r="B234" s="101" t="s">
        <v>391</v>
      </c>
      <c r="C234" s="43" t="s">
        <v>27</v>
      </c>
      <c r="D234" s="129"/>
      <c r="E234" s="19">
        <v>10</v>
      </c>
      <c r="F234" s="18"/>
      <c r="G234" s="19">
        <f t="shared" si="16"/>
        <v>0</v>
      </c>
      <c r="H234" s="19">
        <f t="shared" si="17"/>
        <v>0</v>
      </c>
      <c r="I234" s="1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6.5" customHeight="1" x14ac:dyDescent="0.3">
      <c r="A235" s="114">
        <v>46240</v>
      </c>
      <c r="B235" s="101" t="s">
        <v>392</v>
      </c>
      <c r="C235" s="43" t="s">
        <v>27</v>
      </c>
      <c r="D235" s="129"/>
      <c r="E235" s="19">
        <v>10</v>
      </c>
      <c r="F235" s="18"/>
      <c r="G235" s="19">
        <f t="shared" si="16"/>
        <v>0</v>
      </c>
      <c r="H235" s="19">
        <f t="shared" si="17"/>
        <v>0</v>
      </c>
      <c r="I235" s="1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6.5" customHeight="1" x14ac:dyDescent="0.3">
      <c r="A236" s="114">
        <v>46271</v>
      </c>
      <c r="B236" s="101" t="s">
        <v>393</v>
      </c>
      <c r="C236" s="43" t="s">
        <v>27</v>
      </c>
      <c r="D236" s="129"/>
      <c r="E236" s="19">
        <v>20</v>
      </c>
      <c r="F236" s="18"/>
      <c r="G236" s="19">
        <f t="shared" si="16"/>
        <v>0</v>
      </c>
      <c r="H236" s="19">
        <f t="shared" si="17"/>
        <v>0</v>
      </c>
      <c r="I236" s="1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6.5" customHeight="1" x14ac:dyDescent="0.3">
      <c r="A237" s="114">
        <v>46301</v>
      </c>
      <c r="B237" s="101" t="s">
        <v>394</v>
      </c>
      <c r="C237" s="43" t="s">
        <v>27</v>
      </c>
      <c r="D237" s="129"/>
      <c r="E237" s="19">
        <v>20</v>
      </c>
      <c r="F237" s="18"/>
      <c r="G237" s="19">
        <f t="shared" si="16"/>
        <v>0</v>
      </c>
      <c r="H237" s="19">
        <f t="shared" si="17"/>
        <v>0</v>
      </c>
      <c r="I237" s="1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6.5" customHeight="1" x14ac:dyDescent="0.3">
      <c r="A238" s="114">
        <v>46332</v>
      </c>
      <c r="B238" s="101" t="s">
        <v>395</v>
      </c>
      <c r="C238" s="43" t="s">
        <v>27</v>
      </c>
      <c r="D238" s="129"/>
      <c r="E238" s="19">
        <v>20</v>
      </c>
      <c r="F238" s="18"/>
      <c r="G238" s="19">
        <f t="shared" si="16"/>
        <v>0</v>
      </c>
      <c r="H238" s="19">
        <f t="shared" si="17"/>
        <v>0</v>
      </c>
      <c r="I238" s="1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6.5" customHeight="1" x14ac:dyDescent="0.3">
      <c r="A239" s="114">
        <v>46362</v>
      </c>
      <c r="B239" s="101" t="s">
        <v>396</v>
      </c>
      <c r="C239" s="43" t="s">
        <v>27</v>
      </c>
      <c r="D239" s="129"/>
      <c r="E239" s="19">
        <v>20</v>
      </c>
      <c r="F239" s="18"/>
      <c r="G239" s="19">
        <f t="shared" si="16"/>
        <v>0</v>
      </c>
      <c r="H239" s="19">
        <f t="shared" si="17"/>
        <v>0</v>
      </c>
      <c r="I239" s="1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6.5" customHeight="1" x14ac:dyDescent="0.3">
      <c r="A240" s="41" t="s">
        <v>397</v>
      </c>
      <c r="B240" s="101" t="s">
        <v>398</v>
      </c>
      <c r="C240" s="43" t="s">
        <v>27</v>
      </c>
      <c r="D240" s="129"/>
      <c r="E240" s="19">
        <v>15</v>
      </c>
      <c r="F240" s="18"/>
      <c r="G240" s="19">
        <f t="shared" si="16"/>
        <v>0</v>
      </c>
      <c r="H240" s="19">
        <f t="shared" si="17"/>
        <v>0</v>
      </c>
      <c r="I240" s="1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spans="1:26" ht="16.5" customHeight="1" x14ac:dyDescent="0.3">
      <c r="A241" s="41" t="s">
        <v>399</v>
      </c>
      <c r="B241" s="101" t="s">
        <v>400</v>
      </c>
      <c r="C241" s="43" t="s">
        <v>27</v>
      </c>
      <c r="D241" s="129"/>
      <c r="E241" s="19">
        <v>15</v>
      </c>
      <c r="F241" s="18"/>
      <c r="G241" s="19">
        <f t="shared" si="16"/>
        <v>0</v>
      </c>
      <c r="H241" s="19">
        <f t="shared" si="17"/>
        <v>0</v>
      </c>
      <c r="I241" s="15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6.5" customHeight="1" x14ac:dyDescent="0.3">
      <c r="A242" s="41" t="s">
        <v>401</v>
      </c>
      <c r="B242" s="101" t="s">
        <v>402</v>
      </c>
      <c r="C242" s="43" t="s">
        <v>27</v>
      </c>
      <c r="D242" s="129"/>
      <c r="E242" s="19">
        <v>10</v>
      </c>
      <c r="F242" s="18"/>
      <c r="G242" s="19">
        <f t="shared" si="16"/>
        <v>0</v>
      </c>
      <c r="H242" s="19">
        <f t="shared" si="17"/>
        <v>0</v>
      </c>
      <c r="I242" s="1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 spans="1:26" ht="16.5" customHeight="1" x14ac:dyDescent="0.3">
      <c r="A243" s="41" t="s">
        <v>403</v>
      </c>
      <c r="B243" s="101" t="s">
        <v>404</v>
      </c>
      <c r="C243" s="43" t="s">
        <v>27</v>
      </c>
      <c r="D243" s="129"/>
      <c r="E243" s="19">
        <v>10</v>
      </c>
      <c r="F243" s="20">
        <v>240</v>
      </c>
      <c r="G243" s="115">
        <f t="shared" si="16"/>
        <v>0</v>
      </c>
      <c r="H243" s="19">
        <f t="shared" ref="H243:H246" si="18">IF(G243&gt;F243,F243,G243)</f>
        <v>0</v>
      </c>
      <c r="I243" s="1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 spans="1:26" ht="16.5" customHeight="1" x14ac:dyDescent="0.3">
      <c r="A244" s="41" t="s">
        <v>405</v>
      </c>
      <c r="B244" s="101" t="s">
        <v>406</v>
      </c>
      <c r="C244" s="43" t="s">
        <v>27</v>
      </c>
      <c r="D244" s="129"/>
      <c r="E244" s="19">
        <v>5</v>
      </c>
      <c r="F244" s="20">
        <v>180</v>
      </c>
      <c r="G244" s="19">
        <f t="shared" si="16"/>
        <v>0</v>
      </c>
      <c r="H244" s="19">
        <f t="shared" si="18"/>
        <v>0</v>
      </c>
      <c r="I244" s="1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 spans="1:26" ht="16.5" customHeight="1" x14ac:dyDescent="0.3">
      <c r="A245" s="41" t="s">
        <v>407</v>
      </c>
      <c r="B245" s="101" t="s">
        <v>408</v>
      </c>
      <c r="C245" s="49" t="s">
        <v>108</v>
      </c>
      <c r="D245" s="129"/>
      <c r="E245" s="19">
        <v>20</v>
      </c>
      <c r="F245" s="20">
        <v>240</v>
      </c>
      <c r="G245" s="19">
        <f t="shared" si="16"/>
        <v>0</v>
      </c>
      <c r="H245" s="19">
        <f t="shared" si="18"/>
        <v>0</v>
      </c>
      <c r="I245" s="1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 spans="1:26" ht="16.5" customHeight="1" x14ac:dyDescent="0.3">
      <c r="A246" s="41" t="s">
        <v>409</v>
      </c>
      <c r="B246" s="101" t="s">
        <v>410</v>
      </c>
      <c r="C246" s="49" t="s">
        <v>108</v>
      </c>
      <c r="D246" s="129"/>
      <c r="E246" s="19">
        <v>10</v>
      </c>
      <c r="F246" s="20">
        <v>120</v>
      </c>
      <c r="G246" s="19">
        <f t="shared" si="16"/>
        <v>0</v>
      </c>
      <c r="H246" s="19">
        <f t="shared" si="18"/>
        <v>0</v>
      </c>
      <c r="I246" s="1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 spans="1:26" ht="16.5" customHeight="1" x14ac:dyDescent="0.3">
      <c r="A247" s="41" t="s">
        <v>411</v>
      </c>
      <c r="B247" s="101" t="s">
        <v>412</v>
      </c>
      <c r="C247" s="43" t="s">
        <v>27</v>
      </c>
      <c r="D247" s="129"/>
      <c r="E247" s="19">
        <v>10</v>
      </c>
      <c r="F247" s="18"/>
      <c r="G247" s="19">
        <f t="shared" si="16"/>
        <v>0</v>
      </c>
      <c r="H247" s="19">
        <f t="shared" ref="H247:H254" si="19">G247</f>
        <v>0</v>
      </c>
      <c r="I247" s="1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 spans="1:26" ht="16.5" customHeight="1" x14ac:dyDescent="0.3">
      <c r="A248" s="41" t="s">
        <v>413</v>
      </c>
      <c r="B248" s="101" t="s">
        <v>414</v>
      </c>
      <c r="C248" s="19" t="s">
        <v>415</v>
      </c>
      <c r="D248" s="129"/>
      <c r="E248" s="19">
        <v>10</v>
      </c>
      <c r="F248" s="18"/>
      <c r="G248" s="19">
        <f t="shared" si="16"/>
        <v>0</v>
      </c>
      <c r="H248" s="19">
        <f t="shared" si="19"/>
        <v>0</v>
      </c>
      <c r="I248" s="15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6.5" customHeight="1" x14ac:dyDescent="0.3">
      <c r="A249" s="41" t="s">
        <v>416</v>
      </c>
      <c r="B249" s="101" t="s">
        <v>417</v>
      </c>
      <c r="C249" s="43" t="s">
        <v>27</v>
      </c>
      <c r="D249" s="129"/>
      <c r="E249" s="19">
        <v>6</v>
      </c>
      <c r="F249" s="18"/>
      <c r="G249" s="19">
        <f t="shared" si="16"/>
        <v>0</v>
      </c>
      <c r="H249" s="19">
        <f t="shared" si="19"/>
        <v>0</v>
      </c>
      <c r="I249" s="15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6.5" customHeight="1" x14ac:dyDescent="0.3">
      <c r="A250" s="41" t="s">
        <v>418</v>
      </c>
      <c r="B250" s="101" t="s">
        <v>419</v>
      </c>
      <c r="C250" s="43" t="s">
        <v>27</v>
      </c>
      <c r="D250" s="129"/>
      <c r="E250" s="19">
        <v>2</v>
      </c>
      <c r="F250" s="18"/>
      <c r="G250" s="19">
        <f t="shared" si="16"/>
        <v>0</v>
      </c>
      <c r="H250" s="19">
        <f t="shared" si="19"/>
        <v>0</v>
      </c>
      <c r="I250" s="1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 spans="1:26" ht="16.5" customHeight="1" x14ac:dyDescent="0.3">
      <c r="A251" s="41" t="s">
        <v>420</v>
      </c>
      <c r="B251" s="101" t="s">
        <v>421</v>
      </c>
      <c r="C251" s="43" t="s">
        <v>27</v>
      </c>
      <c r="D251" s="129"/>
      <c r="E251" s="19">
        <v>2</v>
      </c>
      <c r="F251" s="18"/>
      <c r="G251" s="19">
        <f t="shared" si="16"/>
        <v>0</v>
      </c>
      <c r="H251" s="19">
        <f t="shared" si="19"/>
        <v>0</v>
      </c>
      <c r="I251" s="81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spans="1:26" ht="16.5" customHeight="1" x14ac:dyDescent="0.3">
      <c r="A252" s="41" t="s">
        <v>422</v>
      </c>
      <c r="B252" s="101" t="s">
        <v>423</v>
      </c>
      <c r="C252" s="43" t="s">
        <v>27</v>
      </c>
      <c r="D252" s="129"/>
      <c r="E252" s="19">
        <v>3</v>
      </c>
      <c r="F252" s="18"/>
      <c r="G252" s="19">
        <f t="shared" si="16"/>
        <v>0</v>
      </c>
      <c r="H252" s="19">
        <f t="shared" si="19"/>
        <v>0</v>
      </c>
      <c r="I252" s="1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 spans="1:26" ht="16.5" customHeight="1" x14ac:dyDescent="0.3">
      <c r="A253" s="41" t="s">
        <v>424</v>
      </c>
      <c r="B253" s="101" t="s">
        <v>425</v>
      </c>
      <c r="C253" s="43" t="s">
        <v>27</v>
      </c>
      <c r="D253" s="129"/>
      <c r="E253" s="19">
        <v>2</v>
      </c>
      <c r="F253" s="18"/>
      <c r="G253" s="19">
        <f t="shared" si="16"/>
        <v>0</v>
      </c>
      <c r="H253" s="19">
        <f t="shared" si="19"/>
        <v>0</v>
      </c>
      <c r="I253" s="1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 spans="1:26" ht="16.5" customHeight="1" x14ac:dyDescent="0.3">
      <c r="A254" s="52" t="s">
        <v>426</v>
      </c>
      <c r="B254" s="24" t="s">
        <v>427</v>
      </c>
      <c r="C254" s="54" t="s">
        <v>27</v>
      </c>
      <c r="D254" s="134"/>
      <c r="E254" s="25">
        <v>2</v>
      </c>
      <c r="F254" s="24"/>
      <c r="G254" s="25">
        <f t="shared" si="16"/>
        <v>0</v>
      </c>
      <c r="H254" s="25">
        <f t="shared" si="19"/>
        <v>0</v>
      </c>
      <c r="I254" s="1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 spans="1:26" ht="15.75" customHeight="1" x14ac:dyDescent="0.3">
      <c r="A255" s="174"/>
      <c r="B255" s="142"/>
      <c r="C255" s="116"/>
      <c r="D255" s="175" t="s">
        <v>42</v>
      </c>
      <c r="E255" s="141"/>
      <c r="F255" s="142"/>
      <c r="G255" s="117">
        <f t="shared" ref="G255:H255" si="20">SUM(G228:G254)</f>
        <v>0</v>
      </c>
      <c r="H255" s="117">
        <f t="shared" si="20"/>
        <v>0</v>
      </c>
      <c r="I255" s="1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 spans="1:26" ht="14.25" customHeight="1" x14ac:dyDescent="0.3">
      <c r="A256" s="152" t="s">
        <v>43</v>
      </c>
      <c r="B256" s="136"/>
      <c r="C256" s="136"/>
      <c r="D256" s="136"/>
      <c r="E256" s="136"/>
      <c r="F256" s="136"/>
      <c r="G256" s="136"/>
      <c r="H256" s="158"/>
      <c r="I256" s="1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 spans="1:26" ht="14.25" customHeight="1" x14ac:dyDescent="0.3">
      <c r="A257" s="148" t="s">
        <v>428</v>
      </c>
      <c r="B257" s="136"/>
      <c r="C257" s="136"/>
      <c r="D257" s="136"/>
      <c r="E257" s="136"/>
      <c r="F257" s="136"/>
      <c r="G257" s="136"/>
      <c r="H257" s="158"/>
      <c r="I257" s="1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 spans="1:26" ht="14.25" customHeight="1" x14ac:dyDescent="0.3">
      <c r="A258" s="148" t="s">
        <v>429</v>
      </c>
      <c r="B258" s="136"/>
      <c r="C258" s="136"/>
      <c r="D258" s="136"/>
      <c r="E258" s="136"/>
      <c r="F258" s="136"/>
      <c r="G258" s="136"/>
      <c r="H258" s="159"/>
      <c r="I258" s="1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 spans="1:26" ht="14.25" customHeight="1" x14ac:dyDescent="0.3">
      <c r="A259" s="148" t="s">
        <v>430</v>
      </c>
      <c r="B259" s="136"/>
      <c r="C259" s="136"/>
      <c r="D259" s="136"/>
      <c r="E259" s="136"/>
      <c r="F259" s="136"/>
      <c r="G259" s="136"/>
      <c r="H259" s="159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spans="1:26" ht="15.75" customHeight="1" x14ac:dyDescent="0.3">
      <c r="A260" s="59" t="s">
        <v>431</v>
      </c>
      <c r="B260" s="61"/>
      <c r="C260" s="61"/>
      <c r="D260" s="61"/>
      <c r="E260" s="61"/>
      <c r="F260" s="61"/>
      <c r="G260" s="118" t="s">
        <v>47</v>
      </c>
      <c r="H260" s="119">
        <f>G255</f>
        <v>0</v>
      </c>
    </row>
    <row r="261" spans="1:26" ht="29.25" customHeight="1" x14ac:dyDescent="0.3">
      <c r="A261" s="74" t="s">
        <v>432</v>
      </c>
      <c r="B261" s="36"/>
      <c r="C261" s="36"/>
      <c r="D261" s="36"/>
      <c r="E261" s="36"/>
      <c r="F261" s="36"/>
      <c r="G261" s="107" t="s">
        <v>49</v>
      </c>
      <c r="H261" s="120">
        <f>IF(H255&gt;700,700,H255)</f>
        <v>0</v>
      </c>
    </row>
    <row r="262" spans="1:26" ht="15.75" customHeight="1" x14ac:dyDescent="0.3">
      <c r="A262" s="176"/>
      <c r="B262" s="136"/>
      <c r="C262" s="136"/>
      <c r="D262" s="136"/>
      <c r="E262" s="136"/>
      <c r="F262" s="136"/>
      <c r="G262" s="136"/>
      <c r="H262" s="136"/>
    </row>
    <row r="263" spans="1:26" ht="21" customHeight="1" x14ac:dyDescent="0.35">
      <c r="A263" s="177" t="s">
        <v>433</v>
      </c>
      <c r="B263" s="178"/>
      <c r="C263" s="178"/>
      <c r="D263" s="178"/>
      <c r="E263" s="178"/>
      <c r="F263" s="178"/>
      <c r="G263" s="179"/>
      <c r="H263" s="121">
        <f>H260+H223+H115+H92+H60+H31</f>
        <v>0</v>
      </c>
    </row>
    <row r="264" spans="1:26" ht="15.75" customHeight="1" x14ac:dyDescent="0.3">
      <c r="A264" s="176"/>
      <c r="B264" s="136"/>
      <c r="C264" s="136"/>
      <c r="D264" s="136"/>
      <c r="E264" s="136"/>
      <c r="F264" s="136"/>
      <c r="G264" s="136"/>
      <c r="H264" s="136"/>
    </row>
    <row r="265" spans="1:26" ht="36" customHeight="1" x14ac:dyDescent="0.65">
      <c r="A265" s="180" t="s">
        <v>3</v>
      </c>
      <c r="B265" s="141"/>
      <c r="C265" s="141"/>
      <c r="D265" s="141"/>
      <c r="E265" s="141"/>
      <c r="F265" s="141"/>
      <c r="G265" s="142"/>
      <c r="H265" s="122">
        <f>H261+H224+H116+H93+H61+H32</f>
        <v>0</v>
      </c>
    </row>
    <row r="266" spans="1:26" ht="15.75" customHeight="1" x14ac:dyDescent="0.3">
      <c r="B266" s="123"/>
      <c r="H266" s="124"/>
    </row>
    <row r="267" spans="1:26" ht="15.75" customHeight="1" x14ac:dyDescent="0.3">
      <c r="B267" s="123"/>
      <c r="H267" s="124"/>
    </row>
    <row r="268" spans="1:26" ht="15.75" customHeight="1" x14ac:dyDescent="0.3">
      <c r="B268" s="123"/>
      <c r="H268" s="124"/>
    </row>
    <row r="269" spans="1:26" ht="15.75" customHeight="1" x14ac:dyDescent="0.3">
      <c r="B269" s="123"/>
      <c r="H269" s="124"/>
    </row>
    <row r="270" spans="1:26" ht="15.75" customHeight="1" x14ac:dyDescent="0.3">
      <c r="B270" s="123"/>
      <c r="H270" s="124"/>
    </row>
    <row r="271" spans="1:26" ht="15.75" customHeight="1" x14ac:dyDescent="0.3">
      <c r="B271" s="123"/>
      <c r="H271" s="124"/>
    </row>
    <row r="272" spans="1:26" ht="15.75" customHeight="1" x14ac:dyDescent="0.3">
      <c r="B272" s="123"/>
      <c r="H272" s="124"/>
    </row>
    <row r="273" spans="2:8" ht="15.75" customHeight="1" x14ac:dyDescent="0.3">
      <c r="B273" s="123"/>
      <c r="H273" s="124"/>
    </row>
    <row r="274" spans="2:8" ht="15.75" customHeight="1" x14ac:dyDescent="0.3">
      <c r="B274" s="123"/>
      <c r="H274" s="124"/>
    </row>
    <row r="275" spans="2:8" ht="15.75" customHeight="1" x14ac:dyDescent="0.3">
      <c r="B275" s="123"/>
      <c r="H275" s="124"/>
    </row>
    <row r="276" spans="2:8" ht="15.75" customHeight="1" x14ac:dyDescent="0.3">
      <c r="B276" s="123"/>
      <c r="H276" s="124"/>
    </row>
    <row r="277" spans="2:8" ht="15.75" customHeight="1" x14ac:dyDescent="0.3">
      <c r="B277" s="123"/>
      <c r="H277" s="124"/>
    </row>
    <row r="278" spans="2:8" ht="15.75" customHeight="1" x14ac:dyDescent="0.3">
      <c r="B278" s="123"/>
      <c r="H278" s="124"/>
    </row>
    <row r="279" spans="2:8" ht="15.75" customHeight="1" x14ac:dyDescent="0.3">
      <c r="B279" s="123"/>
      <c r="H279" s="124"/>
    </row>
    <row r="280" spans="2:8" ht="15.75" customHeight="1" x14ac:dyDescent="0.3">
      <c r="B280" s="123"/>
      <c r="H280" s="124"/>
    </row>
    <row r="281" spans="2:8" ht="15.75" customHeight="1" x14ac:dyDescent="0.3">
      <c r="B281" s="123"/>
      <c r="H281" s="124"/>
    </row>
    <row r="282" spans="2:8" ht="15.75" customHeight="1" x14ac:dyDescent="0.3">
      <c r="B282" s="123"/>
      <c r="H282" s="124"/>
    </row>
    <row r="283" spans="2:8" ht="15.75" customHeight="1" x14ac:dyDescent="0.3">
      <c r="B283" s="123"/>
      <c r="H283" s="124"/>
    </row>
    <row r="284" spans="2:8" ht="15.75" customHeight="1" x14ac:dyDescent="0.3">
      <c r="B284" s="123"/>
      <c r="H284" s="124"/>
    </row>
    <row r="285" spans="2:8" ht="15.75" customHeight="1" x14ac:dyDescent="0.3">
      <c r="B285" s="123"/>
      <c r="H285" s="124"/>
    </row>
    <row r="286" spans="2:8" ht="15.75" customHeight="1" x14ac:dyDescent="0.3">
      <c r="B286" s="123"/>
      <c r="H286" s="124"/>
    </row>
    <row r="287" spans="2:8" ht="15.75" customHeight="1" x14ac:dyDescent="0.3">
      <c r="B287" s="123"/>
      <c r="H287" s="124"/>
    </row>
    <row r="288" spans="2:8" ht="15.75" customHeight="1" x14ac:dyDescent="0.3">
      <c r="B288" s="123"/>
      <c r="H288" s="124"/>
    </row>
    <row r="289" spans="2:8" ht="15.75" customHeight="1" x14ac:dyDescent="0.3">
      <c r="B289" s="123"/>
      <c r="H289" s="124"/>
    </row>
    <row r="290" spans="2:8" ht="15.75" customHeight="1" x14ac:dyDescent="0.3">
      <c r="B290" s="123"/>
      <c r="H290" s="124"/>
    </row>
    <row r="291" spans="2:8" ht="15.75" customHeight="1" x14ac:dyDescent="0.3">
      <c r="B291" s="123"/>
      <c r="H291" s="124"/>
    </row>
    <row r="292" spans="2:8" ht="15.75" customHeight="1" x14ac:dyDescent="0.3">
      <c r="B292" s="123"/>
      <c r="H292" s="124"/>
    </row>
    <row r="293" spans="2:8" ht="15.75" customHeight="1" x14ac:dyDescent="0.3">
      <c r="B293" s="123"/>
      <c r="H293" s="124"/>
    </row>
    <row r="294" spans="2:8" ht="15.75" customHeight="1" x14ac:dyDescent="0.3">
      <c r="B294" s="123"/>
      <c r="H294" s="124"/>
    </row>
    <row r="295" spans="2:8" ht="15.75" customHeight="1" x14ac:dyDescent="0.3">
      <c r="B295" s="123"/>
      <c r="H295" s="124"/>
    </row>
    <row r="296" spans="2:8" ht="15.75" customHeight="1" x14ac:dyDescent="0.3">
      <c r="B296" s="123"/>
      <c r="H296" s="124"/>
    </row>
    <row r="297" spans="2:8" ht="15.75" customHeight="1" x14ac:dyDescent="0.3">
      <c r="B297" s="123"/>
      <c r="H297" s="124"/>
    </row>
    <row r="298" spans="2:8" ht="15.75" customHeight="1" x14ac:dyDescent="0.3">
      <c r="B298" s="123"/>
      <c r="H298" s="124"/>
    </row>
    <row r="299" spans="2:8" ht="15.75" customHeight="1" x14ac:dyDescent="0.3">
      <c r="B299" s="123"/>
      <c r="H299" s="124"/>
    </row>
    <row r="300" spans="2:8" ht="15.75" customHeight="1" x14ac:dyDescent="0.3">
      <c r="B300" s="123"/>
      <c r="H300" s="124"/>
    </row>
    <row r="301" spans="2:8" ht="15.75" customHeight="1" x14ac:dyDescent="0.3">
      <c r="B301" s="123"/>
      <c r="H301" s="124"/>
    </row>
    <row r="302" spans="2:8" ht="15.75" customHeight="1" x14ac:dyDescent="0.3">
      <c r="B302" s="123"/>
      <c r="H302" s="124"/>
    </row>
    <row r="303" spans="2:8" ht="15.75" customHeight="1" x14ac:dyDescent="0.3">
      <c r="B303" s="123"/>
      <c r="H303" s="124"/>
    </row>
    <row r="304" spans="2:8" ht="15.75" customHeight="1" x14ac:dyDescent="0.3">
      <c r="B304" s="123"/>
      <c r="H304" s="124"/>
    </row>
    <row r="305" spans="2:8" ht="15.75" customHeight="1" x14ac:dyDescent="0.3">
      <c r="B305" s="123"/>
      <c r="H305" s="124"/>
    </row>
    <row r="306" spans="2:8" ht="15.75" customHeight="1" x14ac:dyDescent="0.3">
      <c r="B306" s="123"/>
      <c r="H306" s="124"/>
    </row>
    <row r="307" spans="2:8" ht="15.75" customHeight="1" x14ac:dyDescent="0.3">
      <c r="B307" s="123"/>
      <c r="H307" s="124"/>
    </row>
    <row r="308" spans="2:8" ht="15.75" customHeight="1" x14ac:dyDescent="0.3">
      <c r="B308" s="123"/>
      <c r="H308" s="124"/>
    </row>
    <row r="309" spans="2:8" ht="15.75" customHeight="1" x14ac:dyDescent="0.3">
      <c r="B309" s="123"/>
      <c r="H309" s="124"/>
    </row>
    <row r="310" spans="2:8" ht="15.75" customHeight="1" x14ac:dyDescent="0.3">
      <c r="B310" s="123"/>
      <c r="H310" s="124"/>
    </row>
    <row r="311" spans="2:8" ht="15.75" customHeight="1" x14ac:dyDescent="0.3">
      <c r="B311" s="123"/>
      <c r="H311" s="124"/>
    </row>
    <row r="312" spans="2:8" ht="15.75" customHeight="1" x14ac:dyDescent="0.3">
      <c r="B312" s="123"/>
      <c r="H312" s="124"/>
    </row>
    <row r="313" spans="2:8" ht="15.75" customHeight="1" x14ac:dyDescent="0.3">
      <c r="B313" s="123"/>
      <c r="H313" s="124"/>
    </row>
    <row r="314" spans="2:8" ht="15.75" customHeight="1" x14ac:dyDescent="0.3">
      <c r="B314" s="123"/>
      <c r="H314" s="124"/>
    </row>
    <row r="315" spans="2:8" ht="15.75" customHeight="1" x14ac:dyDescent="0.3">
      <c r="B315" s="123"/>
      <c r="H315" s="124"/>
    </row>
    <row r="316" spans="2:8" ht="15.75" customHeight="1" x14ac:dyDescent="0.3">
      <c r="B316" s="123"/>
      <c r="H316" s="124"/>
    </row>
    <row r="317" spans="2:8" ht="15.75" customHeight="1" x14ac:dyDescent="0.3">
      <c r="B317" s="123"/>
      <c r="H317" s="124"/>
    </row>
    <row r="318" spans="2:8" ht="15.75" customHeight="1" x14ac:dyDescent="0.3">
      <c r="B318" s="123"/>
      <c r="H318" s="124"/>
    </row>
    <row r="319" spans="2:8" ht="15.75" customHeight="1" x14ac:dyDescent="0.3">
      <c r="B319" s="123"/>
      <c r="H319" s="124"/>
    </row>
    <row r="320" spans="2:8" ht="15.75" customHeight="1" x14ac:dyDescent="0.3">
      <c r="B320" s="123"/>
      <c r="H320" s="124"/>
    </row>
    <row r="321" spans="2:8" ht="15.75" customHeight="1" x14ac:dyDescent="0.3">
      <c r="B321" s="123"/>
      <c r="H321" s="124"/>
    </row>
    <row r="322" spans="2:8" ht="15.75" customHeight="1" x14ac:dyDescent="0.3">
      <c r="B322" s="123"/>
      <c r="H322" s="124"/>
    </row>
    <row r="323" spans="2:8" ht="15.75" customHeight="1" x14ac:dyDescent="0.3">
      <c r="B323" s="123"/>
      <c r="H323" s="124"/>
    </row>
    <row r="324" spans="2:8" ht="15.75" customHeight="1" x14ac:dyDescent="0.3">
      <c r="B324" s="123"/>
      <c r="H324" s="124"/>
    </row>
    <row r="325" spans="2:8" ht="15.75" customHeight="1" x14ac:dyDescent="0.3">
      <c r="B325" s="123"/>
      <c r="H325" s="124"/>
    </row>
    <row r="326" spans="2:8" ht="15.75" customHeight="1" x14ac:dyDescent="0.3">
      <c r="B326" s="123"/>
      <c r="H326" s="124"/>
    </row>
    <row r="327" spans="2:8" ht="15.75" customHeight="1" x14ac:dyDescent="0.3">
      <c r="B327" s="123"/>
      <c r="H327" s="124"/>
    </row>
    <row r="328" spans="2:8" ht="15.75" customHeight="1" x14ac:dyDescent="0.3">
      <c r="B328" s="123"/>
      <c r="H328" s="124"/>
    </row>
    <row r="329" spans="2:8" ht="15.75" customHeight="1" x14ac:dyDescent="0.3">
      <c r="B329" s="123"/>
      <c r="H329" s="124"/>
    </row>
    <row r="330" spans="2:8" ht="15.75" customHeight="1" x14ac:dyDescent="0.3">
      <c r="B330" s="123"/>
      <c r="H330" s="124"/>
    </row>
    <row r="331" spans="2:8" ht="15.75" customHeight="1" x14ac:dyDescent="0.3">
      <c r="B331" s="123"/>
      <c r="H331" s="124"/>
    </row>
    <row r="332" spans="2:8" ht="15.75" customHeight="1" x14ac:dyDescent="0.3">
      <c r="B332" s="123"/>
      <c r="H332" s="124"/>
    </row>
    <row r="333" spans="2:8" ht="15.75" customHeight="1" x14ac:dyDescent="0.3">
      <c r="B333" s="123"/>
      <c r="H333" s="124"/>
    </row>
    <row r="334" spans="2:8" ht="15.75" customHeight="1" x14ac:dyDescent="0.3">
      <c r="B334" s="123"/>
      <c r="H334" s="124"/>
    </row>
    <row r="335" spans="2:8" ht="15.75" customHeight="1" x14ac:dyDescent="0.3">
      <c r="B335" s="123"/>
      <c r="H335" s="124"/>
    </row>
    <row r="336" spans="2:8" ht="15.75" customHeight="1" x14ac:dyDescent="0.3">
      <c r="B336" s="123"/>
      <c r="H336" s="124"/>
    </row>
    <row r="337" spans="2:8" ht="15.75" customHeight="1" x14ac:dyDescent="0.3">
      <c r="B337" s="123"/>
      <c r="H337" s="124"/>
    </row>
    <row r="338" spans="2:8" ht="15.75" customHeight="1" x14ac:dyDescent="0.3">
      <c r="B338" s="123"/>
      <c r="H338" s="124"/>
    </row>
    <row r="339" spans="2:8" ht="15.75" customHeight="1" x14ac:dyDescent="0.3">
      <c r="B339" s="123"/>
      <c r="H339" s="124"/>
    </row>
    <row r="340" spans="2:8" ht="15.75" customHeight="1" x14ac:dyDescent="0.3">
      <c r="B340" s="123"/>
      <c r="H340" s="124"/>
    </row>
    <row r="341" spans="2:8" ht="15.75" customHeight="1" x14ac:dyDescent="0.3">
      <c r="B341" s="123"/>
      <c r="H341" s="124"/>
    </row>
    <row r="342" spans="2:8" ht="15.75" customHeight="1" x14ac:dyDescent="0.3">
      <c r="B342" s="123"/>
      <c r="H342" s="124"/>
    </row>
    <row r="343" spans="2:8" ht="15.75" customHeight="1" x14ac:dyDescent="0.3">
      <c r="B343" s="123"/>
      <c r="H343" s="124"/>
    </row>
    <row r="344" spans="2:8" ht="15.75" customHeight="1" x14ac:dyDescent="0.3">
      <c r="B344" s="123"/>
      <c r="H344" s="124"/>
    </row>
    <row r="345" spans="2:8" ht="15.75" customHeight="1" x14ac:dyDescent="0.3">
      <c r="B345" s="123"/>
      <c r="H345" s="124"/>
    </row>
    <row r="346" spans="2:8" ht="15.75" customHeight="1" x14ac:dyDescent="0.3">
      <c r="B346" s="123"/>
      <c r="H346" s="124"/>
    </row>
    <row r="347" spans="2:8" ht="15.75" customHeight="1" x14ac:dyDescent="0.3">
      <c r="B347" s="123"/>
      <c r="H347" s="124"/>
    </row>
    <row r="348" spans="2:8" ht="15.75" customHeight="1" x14ac:dyDescent="0.3">
      <c r="B348" s="123"/>
      <c r="H348" s="124"/>
    </row>
    <row r="349" spans="2:8" ht="15.75" customHeight="1" x14ac:dyDescent="0.3">
      <c r="B349" s="123"/>
      <c r="H349" s="124"/>
    </row>
    <row r="350" spans="2:8" ht="15.75" customHeight="1" x14ac:dyDescent="0.3">
      <c r="B350" s="123"/>
      <c r="H350" s="124"/>
    </row>
    <row r="351" spans="2:8" ht="15.75" customHeight="1" x14ac:dyDescent="0.3">
      <c r="B351" s="123"/>
      <c r="H351" s="124"/>
    </row>
    <row r="352" spans="2:8" ht="15.75" customHeight="1" x14ac:dyDescent="0.3">
      <c r="B352" s="123"/>
      <c r="H352" s="124"/>
    </row>
    <row r="353" spans="2:8" ht="15.75" customHeight="1" x14ac:dyDescent="0.3">
      <c r="B353" s="123"/>
      <c r="H353" s="124"/>
    </row>
    <row r="354" spans="2:8" ht="15.75" customHeight="1" x14ac:dyDescent="0.3">
      <c r="B354" s="123"/>
      <c r="H354" s="124"/>
    </row>
    <row r="355" spans="2:8" ht="15.75" customHeight="1" x14ac:dyDescent="0.3">
      <c r="B355" s="123"/>
      <c r="H355" s="124"/>
    </row>
    <row r="356" spans="2:8" ht="15.75" customHeight="1" x14ac:dyDescent="0.3">
      <c r="B356" s="123"/>
      <c r="H356" s="124"/>
    </row>
    <row r="357" spans="2:8" ht="15.75" customHeight="1" x14ac:dyDescent="0.3">
      <c r="B357" s="123"/>
      <c r="H357" s="124"/>
    </row>
    <row r="358" spans="2:8" ht="15.75" customHeight="1" x14ac:dyDescent="0.3">
      <c r="B358" s="123"/>
      <c r="H358" s="124"/>
    </row>
    <row r="359" spans="2:8" ht="15.75" customHeight="1" x14ac:dyDescent="0.3">
      <c r="B359" s="123"/>
      <c r="H359" s="124"/>
    </row>
    <row r="360" spans="2:8" ht="15.75" customHeight="1" x14ac:dyDescent="0.3">
      <c r="B360" s="123"/>
      <c r="H360" s="124"/>
    </row>
    <row r="361" spans="2:8" ht="15.75" customHeight="1" x14ac:dyDescent="0.3">
      <c r="B361" s="123"/>
      <c r="H361" s="124"/>
    </row>
    <row r="362" spans="2:8" ht="15.75" customHeight="1" x14ac:dyDescent="0.3">
      <c r="B362" s="123"/>
      <c r="H362" s="124"/>
    </row>
    <row r="363" spans="2:8" ht="15.75" customHeight="1" x14ac:dyDescent="0.3">
      <c r="B363" s="123"/>
      <c r="H363" s="124"/>
    </row>
    <row r="364" spans="2:8" ht="15.75" customHeight="1" x14ac:dyDescent="0.3">
      <c r="B364" s="123"/>
      <c r="H364" s="124"/>
    </row>
    <row r="365" spans="2:8" ht="15.75" customHeight="1" x14ac:dyDescent="0.3">
      <c r="B365" s="123"/>
      <c r="H365" s="124"/>
    </row>
    <row r="366" spans="2:8" ht="15.75" customHeight="1" x14ac:dyDescent="0.3">
      <c r="B366" s="123"/>
      <c r="H366" s="124"/>
    </row>
    <row r="367" spans="2:8" ht="15.75" customHeight="1" x14ac:dyDescent="0.3">
      <c r="B367" s="123"/>
      <c r="H367" s="124"/>
    </row>
    <row r="368" spans="2:8" ht="15.75" customHeight="1" x14ac:dyDescent="0.3">
      <c r="B368" s="123"/>
      <c r="H368" s="124"/>
    </row>
    <row r="369" spans="2:8" ht="15.75" customHeight="1" x14ac:dyDescent="0.3">
      <c r="B369" s="123"/>
      <c r="H369" s="124"/>
    </row>
    <row r="370" spans="2:8" ht="15.75" customHeight="1" x14ac:dyDescent="0.3">
      <c r="B370" s="123"/>
      <c r="H370" s="124"/>
    </row>
    <row r="371" spans="2:8" ht="15.75" customHeight="1" x14ac:dyDescent="0.3">
      <c r="B371" s="123"/>
      <c r="H371" s="124"/>
    </row>
    <row r="372" spans="2:8" ht="15.75" customHeight="1" x14ac:dyDescent="0.3">
      <c r="B372" s="123"/>
      <c r="H372" s="124"/>
    </row>
    <row r="373" spans="2:8" ht="15.75" customHeight="1" x14ac:dyDescent="0.3">
      <c r="B373" s="123"/>
      <c r="H373" s="124"/>
    </row>
    <row r="374" spans="2:8" ht="15.75" customHeight="1" x14ac:dyDescent="0.3">
      <c r="B374" s="123"/>
      <c r="H374" s="124"/>
    </row>
    <row r="375" spans="2:8" ht="15.75" customHeight="1" x14ac:dyDescent="0.3">
      <c r="B375" s="123"/>
      <c r="H375" s="124"/>
    </row>
    <row r="376" spans="2:8" ht="15.75" customHeight="1" x14ac:dyDescent="0.3">
      <c r="B376" s="123"/>
      <c r="H376" s="124"/>
    </row>
    <row r="377" spans="2:8" ht="15.75" customHeight="1" x14ac:dyDescent="0.3">
      <c r="B377" s="123"/>
      <c r="H377" s="124"/>
    </row>
    <row r="378" spans="2:8" ht="15.75" customHeight="1" x14ac:dyDescent="0.3">
      <c r="B378" s="123"/>
      <c r="H378" s="124"/>
    </row>
    <row r="379" spans="2:8" ht="15.75" customHeight="1" x14ac:dyDescent="0.3">
      <c r="B379" s="123"/>
      <c r="H379" s="124"/>
    </row>
    <row r="380" spans="2:8" ht="15.75" customHeight="1" x14ac:dyDescent="0.3">
      <c r="B380" s="123"/>
      <c r="H380" s="124"/>
    </row>
    <row r="381" spans="2:8" ht="15.75" customHeight="1" x14ac:dyDescent="0.3">
      <c r="B381" s="123"/>
      <c r="H381" s="124"/>
    </row>
    <row r="382" spans="2:8" ht="15.75" customHeight="1" x14ac:dyDescent="0.3">
      <c r="B382" s="123"/>
      <c r="H382" s="124"/>
    </row>
    <row r="383" spans="2:8" ht="15.75" customHeight="1" x14ac:dyDescent="0.3">
      <c r="B383" s="123"/>
      <c r="H383" s="124"/>
    </row>
    <row r="384" spans="2:8" ht="15.75" customHeight="1" x14ac:dyDescent="0.3">
      <c r="B384" s="123"/>
      <c r="H384" s="124"/>
    </row>
    <row r="385" spans="2:8" ht="15.75" customHeight="1" x14ac:dyDescent="0.3">
      <c r="B385" s="123"/>
      <c r="H385" s="124"/>
    </row>
    <row r="386" spans="2:8" ht="15.75" customHeight="1" x14ac:dyDescent="0.3">
      <c r="B386" s="123"/>
      <c r="H386" s="124"/>
    </row>
    <row r="387" spans="2:8" ht="15.75" customHeight="1" x14ac:dyDescent="0.3">
      <c r="B387" s="123"/>
      <c r="H387" s="124"/>
    </row>
    <row r="388" spans="2:8" ht="15.75" customHeight="1" x14ac:dyDescent="0.3">
      <c r="B388" s="123"/>
      <c r="H388" s="124"/>
    </row>
    <row r="389" spans="2:8" ht="15.75" customHeight="1" x14ac:dyDescent="0.3">
      <c r="B389" s="123"/>
      <c r="H389" s="124"/>
    </row>
    <row r="390" spans="2:8" ht="15.75" customHeight="1" x14ac:dyDescent="0.3">
      <c r="B390" s="123"/>
      <c r="H390" s="124"/>
    </row>
    <row r="391" spans="2:8" ht="15.75" customHeight="1" x14ac:dyDescent="0.3">
      <c r="B391" s="123"/>
      <c r="H391" s="124"/>
    </row>
    <row r="392" spans="2:8" ht="15.75" customHeight="1" x14ac:dyDescent="0.3">
      <c r="B392" s="123"/>
      <c r="H392" s="124"/>
    </row>
    <row r="393" spans="2:8" ht="15.75" customHeight="1" x14ac:dyDescent="0.3">
      <c r="B393" s="123"/>
      <c r="H393" s="124"/>
    </row>
    <row r="394" spans="2:8" ht="15.75" customHeight="1" x14ac:dyDescent="0.3">
      <c r="B394" s="123"/>
      <c r="H394" s="124"/>
    </row>
    <row r="395" spans="2:8" ht="15.75" customHeight="1" x14ac:dyDescent="0.3">
      <c r="B395" s="123"/>
      <c r="H395" s="124"/>
    </row>
    <row r="396" spans="2:8" ht="15.75" customHeight="1" x14ac:dyDescent="0.3">
      <c r="B396" s="123"/>
      <c r="H396" s="124"/>
    </row>
    <row r="397" spans="2:8" ht="15.75" customHeight="1" x14ac:dyDescent="0.3">
      <c r="B397" s="123"/>
      <c r="H397" s="124"/>
    </row>
    <row r="398" spans="2:8" ht="15.75" customHeight="1" x14ac:dyDescent="0.3">
      <c r="B398" s="123"/>
      <c r="H398" s="124"/>
    </row>
    <row r="399" spans="2:8" ht="15.75" customHeight="1" x14ac:dyDescent="0.3">
      <c r="B399" s="123"/>
      <c r="H399" s="124"/>
    </row>
    <row r="400" spans="2:8" ht="15.75" customHeight="1" x14ac:dyDescent="0.3">
      <c r="B400" s="123"/>
      <c r="H400" s="124"/>
    </row>
    <row r="401" spans="2:8" ht="15.75" customHeight="1" x14ac:dyDescent="0.3">
      <c r="B401" s="123"/>
      <c r="H401" s="124"/>
    </row>
    <row r="402" spans="2:8" ht="15.75" customHeight="1" x14ac:dyDescent="0.3">
      <c r="B402" s="123"/>
      <c r="H402" s="124"/>
    </row>
    <row r="403" spans="2:8" ht="15.75" customHeight="1" x14ac:dyDescent="0.3">
      <c r="B403" s="123"/>
      <c r="H403" s="124"/>
    </row>
    <row r="404" spans="2:8" ht="15.75" customHeight="1" x14ac:dyDescent="0.3">
      <c r="B404" s="123"/>
      <c r="H404" s="124"/>
    </row>
    <row r="405" spans="2:8" ht="15.75" customHeight="1" x14ac:dyDescent="0.3">
      <c r="B405" s="123"/>
      <c r="H405" s="124"/>
    </row>
    <row r="406" spans="2:8" ht="15.75" customHeight="1" x14ac:dyDescent="0.3">
      <c r="B406" s="123"/>
      <c r="H406" s="124"/>
    </row>
    <row r="407" spans="2:8" ht="15.75" customHeight="1" x14ac:dyDescent="0.3">
      <c r="B407" s="123"/>
      <c r="H407" s="124"/>
    </row>
    <row r="408" spans="2:8" ht="15.75" customHeight="1" x14ac:dyDescent="0.3">
      <c r="B408" s="123"/>
      <c r="H408" s="124"/>
    </row>
    <row r="409" spans="2:8" ht="15.75" customHeight="1" x14ac:dyDescent="0.3">
      <c r="B409" s="123"/>
      <c r="H409" s="124"/>
    </row>
    <row r="410" spans="2:8" ht="15.75" customHeight="1" x14ac:dyDescent="0.3">
      <c r="B410" s="123"/>
      <c r="H410" s="124"/>
    </row>
    <row r="411" spans="2:8" ht="15.75" customHeight="1" x14ac:dyDescent="0.3">
      <c r="B411" s="123"/>
      <c r="H411" s="124"/>
    </row>
    <row r="412" spans="2:8" ht="15.75" customHeight="1" x14ac:dyDescent="0.3">
      <c r="B412" s="123"/>
      <c r="H412" s="124"/>
    </row>
    <row r="413" spans="2:8" ht="15.75" customHeight="1" x14ac:dyDescent="0.3">
      <c r="B413" s="123"/>
      <c r="H413" s="124"/>
    </row>
    <row r="414" spans="2:8" ht="15.75" customHeight="1" x14ac:dyDescent="0.3">
      <c r="B414" s="123"/>
      <c r="H414" s="124"/>
    </row>
    <row r="415" spans="2:8" ht="15.75" customHeight="1" x14ac:dyDescent="0.3">
      <c r="B415" s="123"/>
      <c r="H415" s="124"/>
    </row>
    <row r="416" spans="2:8" ht="15.75" customHeight="1" x14ac:dyDescent="0.3">
      <c r="B416" s="123"/>
      <c r="H416" s="124"/>
    </row>
    <row r="417" spans="2:8" ht="15.75" customHeight="1" x14ac:dyDescent="0.3">
      <c r="B417" s="123"/>
      <c r="H417" s="124"/>
    </row>
    <row r="418" spans="2:8" ht="15.75" customHeight="1" x14ac:dyDescent="0.3">
      <c r="B418" s="123"/>
      <c r="H418" s="124"/>
    </row>
    <row r="419" spans="2:8" ht="15.75" customHeight="1" x14ac:dyDescent="0.3">
      <c r="B419" s="123"/>
      <c r="H419" s="124"/>
    </row>
    <row r="420" spans="2:8" ht="15.75" customHeight="1" x14ac:dyDescent="0.3">
      <c r="B420" s="123"/>
      <c r="H420" s="124"/>
    </row>
    <row r="421" spans="2:8" ht="15.75" customHeight="1" x14ac:dyDescent="0.3">
      <c r="B421" s="123"/>
      <c r="H421" s="124"/>
    </row>
    <row r="422" spans="2:8" ht="15.75" customHeight="1" x14ac:dyDescent="0.3">
      <c r="B422" s="123"/>
      <c r="H422" s="124"/>
    </row>
    <row r="423" spans="2:8" ht="15.75" customHeight="1" x14ac:dyDescent="0.3">
      <c r="B423" s="123"/>
      <c r="H423" s="124"/>
    </row>
    <row r="424" spans="2:8" ht="15.75" customHeight="1" x14ac:dyDescent="0.3">
      <c r="B424" s="123"/>
      <c r="H424" s="124"/>
    </row>
    <row r="425" spans="2:8" ht="15.75" customHeight="1" x14ac:dyDescent="0.3">
      <c r="B425" s="123"/>
      <c r="H425" s="124"/>
    </row>
    <row r="426" spans="2:8" ht="15.75" customHeight="1" x14ac:dyDescent="0.3">
      <c r="B426" s="123"/>
      <c r="H426" s="124"/>
    </row>
    <row r="427" spans="2:8" ht="15.75" customHeight="1" x14ac:dyDescent="0.3">
      <c r="B427" s="123"/>
      <c r="H427" s="124"/>
    </row>
    <row r="428" spans="2:8" ht="15.75" customHeight="1" x14ac:dyDescent="0.3">
      <c r="B428" s="123"/>
      <c r="H428" s="124"/>
    </row>
    <row r="429" spans="2:8" ht="15.75" customHeight="1" x14ac:dyDescent="0.3">
      <c r="B429" s="123"/>
      <c r="H429" s="124"/>
    </row>
    <row r="430" spans="2:8" ht="15.75" customHeight="1" x14ac:dyDescent="0.3">
      <c r="B430" s="123"/>
      <c r="H430" s="124"/>
    </row>
    <row r="431" spans="2:8" ht="15.75" customHeight="1" x14ac:dyDescent="0.3">
      <c r="B431" s="123"/>
      <c r="H431" s="124"/>
    </row>
    <row r="432" spans="2:8" ht="15.75" customHeight="1" x14ac:dyDescent="0.3">
      <c r="B432" s="123"/>
      <c r="H432" s="124"/>
    </row>
    <row r="433" spans="2:8" ht="15.75" customHeight="1" x14ac:dyDescent="0.3">
      <c r="B433" s="123"/>
      <c r="H433" s="124"/>
    </row>
    <row r="434" spans="2:8" ht="15.75" customHeight="1" x14ac:dyDescent="0.3">
      <c r="B434" s="123"/>
      <c r="H434" s="124"/>
    </row>
    <row r="435" spans="2:8" ht="15.75" customHeight="1" x14ac:dyDescent="0.3">
      <c r="B435" s="123"/>
      <c r="H435" s="124"/>
    </row>
    <row r="436" spans="2:8" ht="15.75" customHeight="1" x14ac:dyDescent="0.3">
      <c r="B436" s="123"/>
      <c r="H436" s="124"/>
    </row>
    <row r="437" spans="2:8" ht="15.75" customHeight="1" x14ac:dyDescent="0.3">
      <c r="B437" s="123"/>
      <c r="H437" s="124"/>
    </row>
    <row r="438" spans="2:8" ht="15.75" customHeight="1" x14ac:dyDescent="0.3">
      <c r="B438" s="123"/>
      <c r="H438" s="124"/>
    </row>
    <row r="439" spans="2:8" ht="15.75" customHeight="1" x14ac:dyDescent="0.3">
      <c r="B439" s="123"/>
      <c r="H439" s="124"/>
    </row>
    <row r="440" spans="2:8" ht="15.75" customHeight="1" x14ac:dyDescent="0.3">
      <c r="B440" s="123"/>
      <c r="H440" s="124"/>
    </row>
    <row r="441" spans="2:8" ht="15.75" customHeight="1" x14ac:dyDescent="0.3">
      <c r="B441" s="123"/>
      <c r="H441" s="124"/>
    </row>
    <row r="442" spans="2:8" ht="15.75" customHeight="1" x14ac:dyDescent="0.3">
      <c r="B442" s="123"/>
      <c r="H442" s="124"/>
    </row>
    <row r="443" spans="2:8" ht="15.75" customHeight="1" x14ac:dyDescent="0.3">
      <c r="B443" s="123"/>
      <c r="H443" s="124"/>
    </row>
    <row r="444" spans="2:8" ht="15.75" customHeight="1" x14ac:dyDescent="0.3">
      <c r="B444" s="123"/>
      <c r="H444" s="124"/>
    </row>
    <row r="445" spans="2:8" ht="15.75" customHeight="1" x14ac:dyDescent="0.3">
      <c r="B445" s="123"/>
      <c r="H445" s="124"/>
    </row>
    <row r="446" spans="2:8" ht="15.75" customHeight="1" x14ac:dyDescent="0.3">
      <c r="B446" s="123"/>
      <c r="H446" s="124"/>
    </row>
    <row r="447" spans="2:8" ht="15.75" customHeight="1" x14ac:dyDescent="0.3">
      <c r="B447" s="123"/>
      <c r="H447" s="124"/>
    </row>
    <row r="448" spans="2:8" ht="15.75" customHeight="1" x14ac:dyDescent="0.3">
      <c r="B448" s="123"/>
      <c r="H448" s="124"/>
    </row>
    <row r="449" spans="2:8" ht="15.75" customHeight="1" x14ac:dyDescent="0.3">
      <c r="B449" s="123"/>
      <c r="H449" s="124"/>
    </row>
    <row r="450" spans="2:8" ht="15.75" customHeight="1" x14ac:dyDescent="0.3">
      <c r="B450" s="123"/>
      <c r="H450" s="124"/>
    </row>
    <row r="451" spans="2:8" ht="15.75" customHeight="1" x14ac:dyDescent="0.3">
      <c r="B451" s="123"/>
      <c r="H451" s="124"/>
    </row>
    <row r="452" spans="2:8" ht="15.75" customHeight="1" x14ac:dyDescent="0.3">
      <c r="B452" s="123"/>
      <c r="H452" s="124"/>
    </row>
    <row r="453" spans="2:8" ht="15.75" customHeight="1" x14ac:dyDescent="0.3">
      <c r="B453" s="123"/>
      <c r="H453" s="124"/>
    </row>
    <row r="454" spans="2:8" ht="15.75" customHeight="1" x14ac:dyDescent="0.3">
      <c r="B454" s="123"/>
      <c r="H454" s="124"/>
    </row>
    <row r="455" spans="2:8" ht="15.75" customHeight="1" x14ac:dyDescent="0.3">
      <c r="B455" s="123"/>
      <c r="H455" s="124"/>
    </row>
    <row r="456" spans="2:8" ht="15.75" customHeight="1" x14ac:dyDescent="0.3">
      <c r="B456" s="123"/>
      <c r="H456" s="124"/>
    </row>
    <row r="457" spans="2:8" ht="15.75" customHeight="1" x14ac:dyDescent="0.3">
      <c r="B457" s="123"/>
      <c r="H457" s="124"/>
    </row>
    <row r="458" spans="2:8" ht="15.75" customHeight="1" x14ac:dyDescent="0.3">
      <c r="B458" s="123"/>
      <c r="H458" s="124"/>
    </row>
    <row r="459" spans="2:8" ht="15.75" customHeight="1" x14ac:dyDescent="0.3">
      <c r="B459" s="123"/>
      <c r="H459" s="124"/>
    </row>
    <row r="460" spans="2:8" ht="15.75" customHeight="1" x14ac:dyDescent="0.3">
      <c r="B460" s="123"/>
      <c r="H460" s="124"/>
    </row>
    <row r="461" spans="2:8" ht="15.75" customHeight="1" x14ac:dyDescent="0.3">
      <c r="B461" s="123"/>
      <c r="H461" s="124"/>
    </row>
    <row r="462" spans="2:8" ht="15.75" customHeight="1" x14ac:dyDescent="0.3">
      <c r="B462" s="123"/>
      <c r="H462" s="124"/>
    </row>
    <row r="463" spans="2:8" ht="15.75" customHeight="1" x14ac:dyDescent="0.3">
      <c r="B463" s="123"/>
      <c r="H463" s="124"/>
    </row>
    <row r="464" spans="2:8" ht="15.75" customHeight="1" x14ac:dyDescent="0.3">
      <c r="B464" s="123"/>
      <c r="H464" s="124"/>
    </row>
    <row r="465" spans="2:8" ht="15.75" customHeight="1" x14ac:dyDescent="0.3">
      <c r="B465" s="123"/>
      <c r="H465" s="124"/>
    </row>
    <row r="466" spans="2:8" ht="15.75" customHeight="1" x14ac:dyDescent="0.3">
      <c r="B466" s="123"/>
      <c r="H466" s="124"/>
    </row>
    <row r="467" spans="2:8" ht="15.75" customHeight="1" x14ac:dyDescent="0.3">
      <c r="B467" s="123"/>
      <c r="H467" s="124"/>
    </row>
    <row r="468" spans="2:8" ht="15.75" customHeight="1" x14ac:dyDescent="0.3">
      <c r="B468" s="123"/>
      <c r="H468" s="124"/>
    </row>
    <row r="469" spans="2:8" ht="15.75" customHeight="1" x14ac:dyDescent="0.3">
      <c r="B469" s="123"/>
      <c r="H469" s="124"/>
    </row>
    <row r="470" spans="2:8" ht="15.75" customHeight="1" x14ac:dyDescent="0.3">
      <c r="B470" s="123"/>
      <c r="H470" s="124"/>
    </row>
    <row r="471" spans="2:8" ht="15.75" customHeight="1" x14ac:dyDescent="0.3">
      <c r="B471" s="123"/>
      <c r="H471" s="124"/>
    </row>
    <row r="472" spans="2:8" ht="15.75" customHeight="1" x14ac:dyDescent="0.3">
      <c r="B472" s="123"/>
      <c r="H472" s="124"/>
    </row>
    <row r="473" spans="2:8" ht="15.75" customHeight="1" x14ac:dyDescent="0.3">
      <c r="B473" s="123"/>
      <c r="H473" s="124"/>
    </row>
    <row r="474" spans="2:8" ht="15.75" customHeight="1" x14ac:dyDescent="0.3">
      <c r="B474" s="123"/>
      <c r="H474" s="124"/>
    </row>
    <row r="475" spans="2:8" ht="15.75" customHeight="1" x14ac:dyDescent="0.3">
      <c r="B475" s="123"/>
      <c r="H475" s="124"/>
    </row>
    <row r="476" spans="2:8" ht="15.75" customHeight="1" x14ac:dyDescent="0.3">
      <c r="B476" s="123"/>
      <c r="H476" s="124"/>
    </row>
    <row r="477" spans="2:8" ht="15.75" customHeight="1" x14ac:dyDescent="0.3">
      <c r="B477" s="123"/>
      <c r="H477" s="124"/>
    </row>
    <row r="478" spans="2:8" ht="15.75" customHeight="1" x14ac:dyDescent="0.3">
      <c r="B478" s="123"/>
      <c r="H478" s="124"/>
    </row>
    <row r="479" spans="2:8" ht="15.75" customHeight="1" x14ac:dyDescent="0.3">
      <c r="B479" s="123"/>
      <c r="H479" s="124"/>
    </row>
    <row r="480" spans="2:8" ht="15.75" customHeight="1" x14ac:dyDescent="0.3">
      <c r="B480" s="123"/>
      <c r="H480" s="124"/>
    </row>
    <row r="481" spans="2:8" ht="15.75" customHeight="1" x14ac:dyDescent="0.3">
      <c r="B481" s="123"/>
      <c r="H481" s="124"/>
    </row>
    <row r="482" spans="2:8" ht="15.75" customHeight="1" x14ac:dyDescent="0.3">
      <c r="B482" s="123"/>
      <c r="H482" s="124"/>
    </row>
    <row r="483" spans="2:8" ht="15.75" customHeight="1" x14ac:dyDescent="0.3">
      <c r="B483" s="123"/>
      <c r="H483" s="124"/>
    </row>
    <row r="484" spans="2:8" ht="15.75" customHeight="1" x14ac:dyDescent="0.3">
      <c r="B484" s="123"/>
      <c r="H484" s="124"/>
    </row>
    <row r="485" spans="2:8" ht="15.75" customHeight="1" x14ac:dyDescent="0.3">
      <c r="B485" s="123"/>
      <c r="H485" s="124"/>
    </row>
    <row r="486" spans="2:8" ht="15.75" customHeight="1" x14ac:dyDescent="0.3">
      <c r="B486" s="123"/>
      <c r="H486" s="124"/>
    </row>
    <row r="487" spans="2:8" ht="15.75" customHeight="1" x14ac:dyDescent="0.3">
      <c r="B487" s="123"/>
      <c r="H487" s="124"/>
    </row>
    <row r="488" spans="2:8" ht="15.75" customHeight="1" x14ac:dyDescent="0.3">
      <c r="B488" s="123"/>
      <c r="H488" s="124"/>
    </row>
    <row r="489" spans="2:8" ht="15.75" customHeight="1" x14ac:dyDescent="0.3">
      <c r="B489" s="123"/>
      <c r="H489" s="124"/>
    </row>
    <row r="490" spans="2:8" ht="15.75" customHeight="1" x14ac:dyDescent="0.3">
      <c r="B490" s="123"/>
      <c r="H490" s="124"/>
    </row>
    <row r="491" spans="2:8" ht="15.75" customHeight="1" x14ac:dyDescent="0.3">
      <c r="B491" s="123"/>
      <c r="H491" s="124"/>
    </row>
    <row r="492" spans="2:8" ht="15.75" customHeight="1" x14ac:dyDescent="0.3">
      <c r="B492" s="123"/>
      <c r="H492" s="124"/>
    </row>
    <row r="493" spans="2:8" ht="15.75" customHeight="1" x14ac:dyDescent="0.3">
      <c r="B493" s="123"/>
      <c r="H493" s="124"/>
    </row>
    <row r="494" spans="2:8" ht="15.75" customHeight="1" x14ac:dyDescent="0.3">
      <c r="B494" s="123"/>
      <c r="H494" s="124"/>
    </row>
    <row r="495" spans="2:8" ht="15.75" customHeight="1" x14ac:dyDescent="0.3">
      <c r="B495" s="123"/>
      <c r="H495" s="124"/>
    </row>
    <row r="496" spans="2:8" ht="15.75" customHeight="1" x14ac:dyDescent="0.3">
      <c r="B496" s="123"/>
      <c r="H496" s="124"/>
    </row>
    <row r="497" spans="2:8" ht="15.75" customHeight="1" x14ac:dyDescent="0.3">
      <c r="B497" s="123"/>
      <c r="H497" s="124"/>
    </row>
    <row r="498" spans="2:8" ht="15.75" customHeight="1" x14ac:dyDescent="0.3">
      <c r="B498" s="123"/>
      <c r="H498" s="124"/>
    </row>
    <row r="499" spans="2:8" ht="15.75" customHeight="1" x14ac:dyDescent="0.3">
      <c r="B499" s="123"/>
      <c r="H499" s="124"/>
    </row>
    <row r="500" spans="2:8" ht="15.75" customHeight="1" x14ac:dyDescent="0.3">
      <c r="B500" s="123"/>
      <c r="H500" s="124"/>
    </row>
    <row r="501" spans="2:8" ht="15.75" customHeight="1" x14ac:dyDescent="0.3">
      <c r="B501" s="123"/>
      <c r="H501" s="124"/>
    </row>
    <row r="502" spans="2:8" ht="15.75" customHeight="1" x14ac:dyDescent="0.3">
      <c r="B502" s="123"/>
      <c r="H502" s="124"/>
    </row>
    <row r="503" spans="2:8" ht="15.75" customHeight="1" x14ac:dyDescent="0.3">
      <c r="B503" s="123"/>
      <c r="H503" s="124"/>
    </row>
    <row r="504" spans="2:8" ht="15.75" customHeight="1" x14ac:dyDescent="0.3">
      <c r="B504" s="123"/>
      <c r="H504" s="124"/>
    </row>
    <row r="505" spans="2:8" ht="15.75" customHeight="1" x14ac:dyDescent="0.3">
      <c r="B505" s="123"/>
      <c r="H505" s="124"/>
    </row>
    <row r="506" spans="2:8" ht="15.75" customHeight="1" x14ac:dyDescent="0.3">
      <c r="B506" s="123"/>
      <c r="H506" s="124"/>
    </row>
    <row r="507" spans="2:8" ht="15.75" customHeight="1" x14ac:dyDescent="0.3">
      <c r="B507" s="123"/>
      <c r="H507" s="124"/>
    </row>
    <row r="508" spans="2:8" ht="15.75" customHeight="1" x14ac:dyDescent="0.3">
      <c r="B508" s="123"/>
      <c r="H508" s="124"/>
    </row>
    <row r="509" spans="2:8" ht="15.75" customHeight="1" x14ac:dyDescent="0.3">
      <c r="B509" s="123"/>
      <c r="H509" s="124"/>
    </row>
    <row r="510" spans="2:8" ht="15.75" customHeight="1" x14ac:dyDescent="0.3">
      <c r="B510" s="123"/>
      <c r="H510" s="124"/>
    </row>
    <row r="511" spans="2:8" ht="15.75" customHeight="1" x14ac:dyDescent="0.3">
      <c r="B511" s="123"/>
      <c r="H511" s="124"/>
    </row>
    <row r="512" spans="2:8" ht="15.75" customHeight="1" x14ac:dyDescent="0.3">
      <c r="B512" s="123"/>
      <c r="H512" s="124"/>
    </row>
    <row r="513" spans="2:8" ht="15.75" customHeight="1" x14ac:dyDescent="0.3">
      <c r="B513" s="123"/>
      <c r="H513" s="124"/>
    </row>
    <row r="514" spans="2:8" ht="15.75" customHeight="1" x14ac:dyDescent="0.3">
      <c r="B514" s="123"/>
      <c r="H514" s="124"/>
    </row>
    <row r="515" spans="2:8" ht="15.75" customHeight="1" x14ac:dyDescent="0.3">
      <c r="B515" s="123"/>
      <c r="H515" s="124"/>
    </row>
    <row r="516" spans="2:8" ht="15.75" customHeight="1" x14ac:dyDescent="0.3">
      <c r="B516" s="123"/>
      <c r="H516" s="124"/>
    </row>
    <row r="517" spans="2:8" ht="15.75" customHeight="1" x14ac:dyDescent="0.3">
      <c r="B517" s="123"/>
      <c r="H517" s="124"/>
    </row>
    <row r="518" spans="2:8" ht="15.75" customHeight="1" x14ac:dyDescent="0.3">
      <c r="B518" s="123"/>
      <c r="H518" s="124"/>
    </row>
    <row r="519" spans="2:8" ht="15.75" customHeight="1" x14ac:dyDescent="0.3">
      <c r="B519" s="123"/>
      <c r="H519" s="124"/>
    </row>
    <row r="520" spans="2:8" ht="15.75" customHeight="1" x14ac:dyDescent="0.3">
      <c r="B520" s="123"/>
      <c r="H520" s="124"/>
    </row>
    <row r="521" spans="2:8" ht="15.75" customHeight="1" x14ac:dyDescent="0.3">
      <c r="B521" s="123"/>
      <c r="H521" s="124"/>
    </row>
    <row r="522" spans="2:8" ht="15.75" customHeight="1" x14ac:dyDescent="0.3">
      <c r="B522" s="123"/>
      <c r="H522" s="124"/>
    </row>
    <row r="523" spans="2:8" ht="15.75" customHeight="1" x14ac:dyDescent="0.3">
      <c r="B523" s="123"/>
      <c r="H523" s="124"/>
    </row>
    <row r="524" spans="2:8" ht="15.75" customHeight="1" x14ac:dyDescent="0.3">
      <c r="B524" s="123"/>
      <c r="H524" s="124"/>
    </row>
    <row r="525" spans="2:8" ht="15.75" customHeight="1" x14ac:dyDescent="0.3">
      <c r="B525" s="123"/>
      <c r="H525" s="124"/>
    </row>
    <row r="526" spans="2:8" ht="15.75" customHeight="1" x14ac:dyDescent="0.3">
      <c r="B526" s="123"/>
      <c r="H526" s="124"/>
    </row>
    <row r="527" spans="2:8" ht="15.75" customHeight="1" x14ac:dyDescent="0.3">
      <c r="B527" s="123"/>
      <c r="H527" s="124"/>
    </row>
    <row r="528" spans="2:8" ht="15.75" customHeight="1" x14ac:dyDescent="0.3">
      <c r="B528" s="123"/>
      <c r="H528" s="124"/>
    </row>
    <row r="529" spans="2:8" ht="15.75" customHeight="1" x14ac:dyDescent="0.3">
      <c r="B529" s="123"/>
      <c r="H529" s="124"/>
    </row>
    <row r="530" spans="2:8" ht="15.75" customHeight="1" x14ac:dyDescent="0.3">
      <c r="B530" s="123"/>
      <c r="H530" s="124"/>
    </row>
    <row r="531" spans="2:8" ht="15.75" customHeight="1" x14ac:dyDescent="0.3">
      <c r="B531" s="123"/>
      <c r="H531" s="124"/>
    </row>
    <row r="532" spans="2:8" ht="15.75" customHeight="1" x14ac:dyDescent="0.3">
      <c r="B532" s="123"/>
      <c r="H532" s="124"/>
    </row>
    <row r="533" spans="2:8" ht="15.75" customHeight="1" x14ac:dyDescent="0.3">
      <c r="B533" s="123"/>
      <c r="H533" s="124"/>
    </row>
    <row r="534" spans="2:8" ht="15.75" customHeight="1" x14ac:dyDescent="0.3">
      <c r="B534" s="123"/>
      <c r="H534" s="124"/>
    </row>
    <row r="535" spans="2:8" ht="15.75" customHeight="1" x14ac:dyDescent="0.3">
      <c r="B535" s="123"/>
      <c r="H535" s="124"/>
    </row>
    <row r="536" spans="2:8" ht="15.75" customHeight="1" x14ac:dyDescent="0.3">
      <c r="B536" s="123"/>
      <c r="H536" s="124"/>
    </row>
    <row r="537" spans="2:8" ht="15.75" customHeight="1" x14ac:dyDescent="0.3">
      <c r="B537" s="123"/>
      <c r="H537" s="124"/>
    </row>
    <row r="538" spans="2:8" ht="15.75" customHeight="1" x14ac:dyDescent="0.3">
      <c r="B538" s="123"/>
      <c r="H538" s="124"/>
    </row>
    <row r="539" spans="2:8" ht="15.75" customHeight="1" x14ac:dyDescent="0.3">
      <c r="B539" s="123"/>
      <c r="H539" s="124"/>
    </row>
    <row r="540" spans="2:8" ht="15.75" customHeight="1" x14ac:dyDescent="0.3">
      <c r="B540" s="123"/>
      <c r="H540" s="124"/>
    </row>
    <row r="541" spans="2:8" ht="15.75" customHeight="1" x14ac:dyDescent="0.3">
      <c r="B541" s="123"/>
      <c r="H541" s="124"/>
    </row>
    <row r="542" spans="2:8" ht="15.75" customHeight="1" x14ac:dyDescent="0.3">
      <c r="B542" s="123"/>
      <c r="H542" s="124"/>
    </row>
    <row r="543" spans="2:8" ht="15.75" customHeight="1" x14ac:dyDescent="0.3">
      <c r="B543" s="123"/>
      <c r="H543" s="124"/>
    </row>
    <row r="544" spans="2:8" ht="15.75" customHeight="1" x14ac:dyDescent="0.3">
      <c r="B544" s="123"/>
      <c r="H544" s="124"/>
    </row>
    <row r="545" spans="2:8" ht="15.75" customHeight="1" x14ac:dyDescent="0.3">
      <c r="B545" s="123"/>
      <c r="H545" s="124"/>
    </row>
    <row r="546" spans="2:8" ht="15.75" customHeight="1" x14ac:dyDescent="0.3">
      <c r="B546" s="123"/>
      <c r="H546" s="124"/>
    </row>
    <row r="547" spans="2:8" ht="15.75" customHeight="1" x14ac:dyDescent="0.3">
      <c r="B547" s="123"/>
      <c r="H547" s="124"/>
    </row>
    <row r="548" spans="2:8" ht="15.75" customHeight="1" x14ac:dyDescent="0.3">
      <c r="B548" s="123"/>
      <c r="H548" s="124"/>
    </row>
    <row r="549" spans="2:8" ht="15.75" customHeight="1" x14ac:dyDescent="0.3">
      <c r="B549" s="123"/>
      <c r="H549" s="124"/>
    </row>
    <row r="550" spans="2:8" ht="15.75" customHeight="1" x14ac:dyDescent="0.3">
      <c r="B550" s="123"/>
      <c r="H550" s="124"/>
    </row>
    <row r="551" spans="2:8" ht="15.75" customHeight="1" x14ac:dyDescent="0.3">
      <c r="B551" s="123"/>
      <c r="H551" s="124"/>
    </row>
    <row r="552" spans="2:8" ht="15.75" customHeight="1" x14ac:dyDescent="0.3">
      <c r="B552" s="123"/>
      <c r="H552" s="124"/>
    </row>
    <row r="553" spans="2:8" ht="15.75" customHeight="1" x14ac:dyDescent="0.3">
      <c r="B553" s="123"/>
      <c r="H553" s="124"/>
    </row>
    <row r="554" spans="2:8" ht="15.75" customHeight="1" x14ac:dyDescent="0.3">
      <c r="B554" s="123"/>
      <c r="H554" s="124"/>
    </row>
    <row r="555" spans="2:8" ht="15.75" customHeight="1" x14ac:dyDescent="0.3">
      <c r="B555" s="123"/>
      <c r="H555" s="124"/>
    </row>
    <row r="556" spans="2:8" ht="15.75" customHeight="1" x14ac:dyDescent="0.3">
      <c r="B556" s="123"/>
      <c r="H556" s="124"/>
    </row>
    <row r="557" spans="2:8" ht="15.75" customHeight="1" x14ac:dyDescent="0.3">
      <c r="B557" s="123"/>
      <c r="H557" s="124"/>
    </row>
    <row r="558" spans="2:8" ht="15.75" customHeight="1" x14ac:dyDescent="0.3">
      <c r="B558" s="123"/>
      <c r="H558" s="124"/>
    </row>
    <row r="559" spans="2:8" ht="15.75" customHeight="1" x14ac:dyDescent="0.3">
      <c r="B559" s="123"/>
      <c r="H559" s="124"/>
    </row>
    <row r="560" spans="2:8" ht="15.75" customHeight="1" x14ac:dyDescent="0.3">
      <c r="B560" s="123"/>
      <c r="H560" s="124"/>
    </row>
    <row r="561" spans="2:8" ht="15.75" customHeight="1" x14ac:dyDescent="0.3">
      <c r="B561" s="123"/>
      <c r="H561" s="124"/>
    </row>
    <row r="562" spans="2:8" ht="15.75" customHeight="1" x14ac:dyDescent="0.3">
      <c r="B562" s="123"/>
      <c r="H562" s="124"/>
    </row>
    <row r="563" spans="2:8" ht="15.75" customHeight="1" x14ac:dyDescent="0.3">
      <c r="B563" s="123"/>
      <c r="H563" s="124"/>
    </row>
    <row r="564" spans="2:8" ht="15.75" customHeight="1" x14ac:dyDescent="0.3">
      <c r="B564" s="123"/>
      <c r="H564" s="124"/>
    </row>
    <row r="565" spans="2:8" ht="15.75" customHeight="1" x14ac:dyDescent="0.3">
      <c r="B565" s="123"/>
      <c r="H565" s="124"/>
    </row>
    <row r="566" spans="2:8" ht="15.75" customHeight="1" x14ac:dyDescent="0.3">
      <c r="B566" s="123"/>
      <c r="H566" s="124"/>
    </row>
    <row r="567" spans="2:8" ht="15.75" customHeight="1" x14ac:dyDescent="0.3">
      <c r="B567" s="123"/>
      <c r="H567" s="124"/>
    </row>
    <row r="568" spans="2:8" ht="15.75" customHeight="1" x14ac:dyDescent="0.3">
      <c r="B568" s="123"/>
      <c r="H568" s="124"/>
    </row>
    <row r="569" spans="2:8" ht="15.75" customHeight="1" x14ac:dyDescent="0.3">
      <c r="B569" s="123"/>
      <c r="H569" s="124"/>
    </row>
    <row r="570" spans="2:8" ht="15.75" customHeight="1" x14ac:dyDescent="0.3">
      <c r="B570" s="123"/>
      <c r="H570" s="124"/>
    </row>
    <row r="571" spans="2:8" ht="15.75" customHeight="1" x14ac:dyDescent="0.3">
      <c r="B571" s="123"/>
      <c r="H571" s="124"/>
    </row>
    <row r="572" spans="2:8" ht="15.75" customHeight="1" x14ac:dyDescent="0.3">
      <c r="B572" s="123"/>
      <c r="H572" s="124"/>
    </row>
    <row r="573" spans="2:8" ht="15.75" customHeight="1" x14ac:dyDescent="0.3">
      <c r="B573" s="123"/>
      <c r="H573" s="124"/>
    </row>
    <row r="574" spans="2:8" ht="15.75" customHeight="1" x14ac:dyDescent="0.3">
      <c r="B574" s="123"/>
      <c r="H574" s="124"/>
    </row>
    <row r="575" spans="2:8" ht="15.75" customHeight="1" x14ac:dyDescent="0.3">
      <c r="B575" s="123"/>
      <c r="H575" s="124"/>
    </row>
    <row r="576" spans="2:8" ht="15.75" customHeight="1" x14ac:dyDescent="0.3">
      <c r="B576" s="123"/>
      <c r="H576" s="124"/>
    </row>
    <row r="577" spans="2:8" ht="15.75" customHeight="1" x14ac:dyDescent="0.3">
      <c r="B577" s="123"/>
      <c r="H577" s="124"/>
    </row>
    <row r="578" spans="2:8" ht="15.75" customHeight="1" x14ac:dyDescent="0.3">
      <c r="B578" s="123"/>
      <c r="H578" s="124"/>
    </row>
    <row r="579" spans="2:8" ht="15.75" customHeight="1" x14ac:dyDescent="0.3">
      <c r="B579" s="123"/>
      <c r="H579" s="124"/>
    </row>
    <row r="580" spans="2:8" ht="15.75" customHeight="1" x14ac:dyDescent="0.3">
      <c r="B580" s="123"/>
      <c r="H580" s="124"/>
    </row>
    <row r="581" spans="2:8" ht="15.75" customHeight="1" x14ac:dyDescent="0.3">
      <c r="B581" s="123"/>
      <c r="H581" s="124"/>
    </row>
    <row r="582" spans="2:8" ht="15.75" customHeight="1" x14ac:dyDescent="0.3">
      <c r="B582" s="123"/>
      <c r="H582" s="124"/>
    </row>
    <row r="583" spans="2:8" ht="15.75" customHeight="1" x14ac:dyDescent="0.3">
      <c r="B583" s="123"/>
      <c r="H583" s="124"/>
    </row>
    <row r="584" spans="2:8" ht="15.75" customHeight="1" x14ac:dyDescent="0.3">
      <c r="B584" s="123"/>
      <c r="H584" s="124"/>
    </row>
    <row r="585" spans="2:8" ht="15.75" customHeight="1" x14ac:dyDescent="0.3">
      <c r="B585" s="123"/>
      <c r="H585" s="124"/>
    </row>
    <row r="586" spans="2:8" ht="15.75" customHeight="1" x14ac:dyDescent="0.3">
      <c r="B586" s="123"/>
      <c r="H586" s="124"/>
    </row>
    <row r="587" spans="2:8" ht="15.75" customHeight="1" x14ac:dyDescent="0.3">
      <c r="B587" s="123"/>
      <c r="H587" s="124"/>
    </row>
    <row r="588" spans="2:8" ht="15.75" customHeight="1" x14ac:dyDescent="0.3">
      <c r="B588" s="123"/>
      <c r="H588" s="124"/>
    </row>
    <row r="589" spans="2:8" ht="15.75" customHeight="1" x14ac:dyDescent="0.3">
      <c r="B589" s="123"/>
      <c r="H589" s="124"/>
    </row>
    <row r="590" spans="2:8" ht="15.75" customHeight="1" x14ac:dyDescent="0.3">
      <c r="B590" s="123"/>
      <c r="H590" s="124"/>
    </row>
    <row r="591" spans="2:8" ht="15.75" customHeight="1" x14ac:dyDescent="0.3">
      <c r="B591" s="123"/>
      <c r="H591" s="124"/>
    </row>
    <row r="592" spans="2:8" ht="15.75" customHeight="1" x14ac:dyDescent="0.3">
      <c r="B592" s="123"/>
      <c r="H592" s="124"/>
    </row>
    <row r="593" spans="2:8" ht="15.75" customHeight="1" x14ac:dyDescent="0.3">
      <c r="B593" s="123"/>
      <c r="H593" s="124"/>
    </row>
    <row r="594" spans="2:8" ht="15.75" customHeight="1" x14ac:dyDescent="0.3">
      <c r="B594" s="123"/>
      <c r="H594" s="124"/>
    </row>
    <row r="595" spans="2:8" ht="15.75" customHeight="1" x14ac:dyDescent="0.3">
      <c r="B595" s="123"/>
      <c r="H595" s="124"/>
    </row>
    <row r="596" spans="2:8" ht="15.75" customHeight="1" x14ac:dyDescent="0.3">
      <c r="B596" s="123"/>
      <c r="H596" s="124"/>
    </row>
    <row r="597" spans="2:8" ht="15.75" customHeight="1" x14ac:dyDescent="0.3">
      <c r="B597" s="123"/>
      <c r="H597" s="124"/>
    </row>
    <row r="598" spans="2:8" ht="15.75" customHeight="1" x14ac:dyDescent="0.3">
      <c r="B598" s="123"/>
      <c r="H598" s="124"/>
    </row>
    <row r="599" spans="2:8" ht="15.75" customHeight="1" x14ac:dyDescent="0.3">
      <c r="B599" s="123"/>
      <c r="H599" s="124"/>
    </row>
    <row r="600" spans="2:8" ht="15.75" customHeight="1" x14ac:dyDescent="0.3">
      <c r="B600" s="123"/>
      <c r="H600" s="124"/>
    </row>
    <row r="601" spans="2:8" ht="15.75" customHeight="1" x14ac:dyDescent="0.3">
      <c r="B601" s="123"/>
      <c r="H601" s="124"/>
    </row>
    <row r="602" spans="2:8" ht="15.75" customHeight="1" x14ac:dyDescent="0.3">
      <c r="B602" s="123"/>
      <c r="H602" s="124"/>
    </row>
    <row r="603" spans="2:8" ht="15.75" customHeight="1" x14ac:dyDescent="0.3">
      <c r="B603" s="123"/>
      <c r="H603" s="124"/>
    </row>
    <row r="604" spans="2:8" ht="15.75" customHeight="1" x14ac:dyDescent="0.3">
      <c r="B604" s="123"/>
      <c r="H604" s="124"/>
    </row>
    <row r="605" spans="2:8" ht="15.75" customHeight="1" x14ac:dyDescent="0.3">
      <c r="B605" s="123"/>
      <c r="H605" s="124"/>
    </row>
    <row r="606" spans="2:8" ht="15.75" customHeight="1" x14ac:dyDescent="0.3">
      <c r="B606" s="123"/>
      <c r="H606" s="124"/>
    </row>
    <row r="607" spans="2:8" ht="15.75" customHeight="1" x14ac:dyDescent="0.3">
      <c r="B607" s="123"/>
      <c r="H607" s="124"/>
    </row>
    <row r="608" spans="2:8" ht="15.75" customHeight="1" x14ac:dyDescent="0.3">
      <c r="B608" s="123"/>
      <c r="H608" s="124"/>
    </row>
    <row r="609" spans="2:8" ht="15.75" customHeight="1" x14ac:dyDescent="0.3">
      <c r="B609" s="123"/>
      <c r="H609" s="124"/>
    </row>
    <row r="610" spans="2:8" ht="15.75" customHeight="1" x14ac:dyDescent="0.3">
      <c r="B610" s="123"/>
      <c r="H610" s="124"/>
    </row>
    <row r="611" spans="2:8" ht="15.75" customHeight="1" x14ac:dyDescent="0.3">
      <c r="B611" s="123"/>
      <c r="H611" s="124"/>
    </row>
    <row r="612" spans="2:8" ht="15.75" customHeight="1" x14ac:dyDescent="0.3">
      <c r="B612" s="123"/>
      <c r="H612" s="124"/>
    </row>
    <row r="613" spans="2:8" ht="15.75" customHeight="1" x14ac:dyDescent="0.3">
      <c r="B613" s="123"/>
      <c r="H613" s="124"/>
    </row>
    <row r="614" spans="2:8" ht="15.75" customHeight="1" x14ac:dyDescent="0.3">
      <c r="B614" s="123"/>
      <c r="H614" s="124"/>
    </row>
    <row r="615" spans="2:8" ht="15.75" customHeight="1" x14ac:dyDescent="0.3">
      <c r="B615" s="123"/>
      <c r="H615" s="124"/>
    </row>
    <row r="616" spans="2:8" ht="15.75" customHeight="1" x14ac:dyDescent="0.3">
      <c r="B616" s="123"/>
      <c r="H616" s="124"/>
    </row>
    <row r="617" spans="2:8" ht="15.75" customHeight="1" x14ac:dyDescent="0.3">
      <c r="B617" s="123"/>
      <c r="H617" s="124"/>
    </row>
    <row r="618" spans="2:8" ht="15.75" customHeight="1" x14ac:dyDescent="0.3">
      <c r="B618" s="123"/>
      <c r="H618" s="124"/>
    </row>
    <row r="619" spans="2:8" ht="15.75" customHeight="1" x14ac:dyDescent="0.3">
      <c r="B619" s="123"/>
      <c r="H619" s="124"/>
    </row>
    <row r="620" spans="2:8" ht="15.75" customHeight="1" x14ac:dyDescent="0.3">
      <c r="B620" s="123"/>
      <c r="H620" s="124"/>
    </row>
    <row r="621" spans="2:8" ht="15.75" customHeight="1" x14ac:dyDescent="0.3">
      <c r="B621" s="123"/>
      <c r="H621" s="124"/>
    </row>
    <row r="622" spans="2:8" ht="15.75" customHeight="1" x14ac:dyDescent="0.3">
      <c r="B622" s="123"/>
      <c r="H622" s="124"/>
    </row>
    <row r="623" spans="2:8" ht="15.75" customHeight="1" x14ac:dyDescent="0.3">
      <c r="B623" s="123"/>
      <c r="H623" s="124"/>
    </row>
    <row r="624" spans="2:8" ht="15.75" customHeight="1" x14ac:dyDescent="0.3">
      <c r="B624" s="123"/>
      <c r="H624" s="124"/>
    </row>
    <row r="625" spans="2:8" ht="15.75" customHeight="1" x14ac:dyDescent="0.3">
      <c r="B625" s="123"/>
      <c r="H625" s="124"/>
    </row>
    <row r="626" spans="2:8" ht="15.75" customHeight="1" x14ac:dyDescent="0.3">
      <c r="B626" s="123"/>
      <c r="H626" s="124"/>
    </row>
    <row r="627" spans="2:8" ht="15.75" customHeight="1" x14ac:dyDescent="0.3">
      <c r="B627" s="123"/>
      <c r="H627" s="124"/>
    </row>
    <row r="628" spans="2:8" ht="15.75" customHeight="1" x14ac:dyDescent="0.3">
      <c r="B628" s="123"/>
      <c r="H628" s="124"/>
    </row>
    <row r="629" spans="2:8" ht="15.75" customHeight="1" x14ac:dyDescent="0.3">
      <c r="B629" s="123"/>
      <c r="H629" s="124"/>
    </row>
    <row r="630" spans="2:8" ht="15.75" customHeight="1" x14ac:dyDescent="0.3">
      <c r="B630" s="123"/>
      <c r="H630" s="124"/>
    </row>
    <row r="631" spans="2:8" ht="15.75" customHeight="1" x14ac:dyDescent="0.3">
      <c r="B631" s="123"/>
      <c r="H631" s="124"/>
    </row>
    <row r="632" spans="2:8" ht="15.75" customHeight="1" x14ac:dyDescent="0.3">
      <c r="B632" s="123"/>
      <c r="H632" s="124"/>
    </row>
    <row r="633" spans="2:8" ht="15.75" customHeight="1" x14ac:dyDescent="0.3">
      <c r="B633" s="123"/>
      <c r="H633" s="124"/>
    </row>
    <row r="634" spans="2:8" ht="15.75" customHeight="1" x14ac:dyDescent="0.3">
      <c r="B634" s="123"/>
      <c r="H634" s="124"/>
    </row>
    <row r="635" spans="2:8" ht="15.75" customHeight="1" x14ac:dyDescent="0.3">
      <c r="B635" s="123"/>
      <c r="H635" s="124"/>
    </row>
    <row r="636" spans="2:8" ht="15.75" customHeight="1" x14ac:dyDescent="0.3">
      <c r="B636" s="123"/>
      <c r="H636" s="124"/>
    </row>
    <row r="637" spans="2:8" ht="15.75" customHeight="1" x14ac:dyDescent="0.3">
      <c r="B637" s="123"/>
      <c r="H637" s="124"/>
    </row>
    <row r="638" spans="2:8" ht="15.75" customHeight="1" x14ac:dyDescent="0.3">
      <c r="B638" s="123"/>
      <c r="H638" s="124"/>
    </row>
    <row r="639" spans="2:8" ht="15.75" customHeight="1" x14ac:dyDescent="0.3">
      <c r="B639" s="123"/>
      <c r="H639" s="124"/>
    </row>
    <row r="640" spans="2:8" ht="15.75" customHeight="1" x14ac:dyDescent="0.3">
      <c r="B640" s="123"/>
      <c r="H640" s="124"/>
    </row>
    <row r="641" spans="2:8" ht="15.75" customHeight="1" x14ac:dyDescent="0.3">
      <c r="B641" s="123"/>
      <c r="H641" s="124"/>
    </row>
    <row r="642" spans="2:8" ht="15.75" customHeight="1" x14ac:dyDescent="0.3">
      <c r="B642" s="123"/>
      <c r="H642" s="124"/>
    </row>
    <row r="643" spans="2:8" ht="15.75" customHeight="1" x14ac:dyDescent="0.3">
      <c r="B643" s="123"/>
      <c r="H643" s="124"/>
    </row>
    <row r="644" spans="2:8" ht="15.75" customHeight="1" x14ac:dyDescent="0.3">
      <c r="B644" s="123"/>
      <c r="H644" s="124"/>
    </row>
    <row r="645" spans="2:8" ht="15.75" customHeight="1" x14ac:dyDescent="0.3">
      <c r="B645" s="123"/>
      <c r="H645" s="124"/>
    </row>
    <row r="646" spans="2:8" ht="15.75" customHeight="1" x14ac:dyDescent="0.3">
      <c r="B646" s="123"/>
      <c r="H646" s="124"/>
    </row>
    <row r="647" spans="2:8" ht="15.75" customHeight="1" x14ac:dyDescent="0.3">
      <c r="B647" s="123"/>
      <c r="H647" s="124"/>
    </row>
    <row r="648" spans="2:8" ht="15.75" customHeight="1" x14ac:dyDescent="0.3">
      <c r="B648" s="123"/>
      <c r="H648" s="124"/>
    </row>
    <row r="649" spans="2:8" ht="15.75" customHeight="1" x14ac:dyDescent="0.3">
      <c r="B649" s="123"/>
      <c r="H649" s="124"/>
    </row>
    <row r="650" spans="2:8" ht="15.75" customHeight="1" x14ac:dyDescent="0.3">
      <c r="B650" s="123"/>
      <c r="H650" s="124"/>
    </row>
    <row r="651" spans="2:8" ht="15.75" customHeight="1" x14ac:dyDescent="0.3">
      <c r="B651" s="123"/>
      <c r="H651" s="124"/>
    </row>
    <row r="652" spans="2:8" ht="15.75" customHeight="1" x14ac:dyDescent="0.3">
      <c r="B652" s="123"/>
      <c r="H652" s="124"/>
    </row>
    <row r="653" spans="2:8" ht="15.75" customHeight="1" x14ac:dyDescent="0.3">
      <c r="B653" s="123"/>
      <c r="H653" s="124"/>
    </row>
    <row r="654" spans="2:8" ht="15.75" customHeight="1" x14ac:dyDescent="0.3">
      <c r="B654" s="123"/>
      <c r="H654" s="124"/>
    </row>
    <row r="655" spans="2:8" ht="15.75" customHeight="1" x14ac:dyDescent="0.3">
      <c r="B655" s="123"/>
      <c r="H655" s="124"/>
    </row>
    <row r="656" spans="2:8" ht="15.75" customHeight="1" x14ac:dyDescent="0.3">
      <c r="B656" s="123"/>
      <c r="H656" s="124"/>
    </row>
    <row r="657" spans="2:8" ht="15.75" customHeight="1" x14ac:dyDescent="0.3">
      <c r="B657" s="123"/>
      <c r="H657" s="124"/>
    </row>
    <row r="658" spans="2:8" ht="15.75" customHeight="1" x14ac:dyDescent="0.3">
      <c r="B658" s="123"/>
      <c r="H658" s="124"/>
    </row>
    <row r="659" spans="2:8" ht="15.75" customHeight="1" x14ac:dyDescent="0.3">
      <c r="B659" s="123"/>
      <c r="H659" s="124"/>
    </row>
    <row r="660" spans="2:8" ht="15.75" customHeight="1" x14ac:dyDescent="0.3">
      <c r="B660" s="123"/>
      <c r="H660" s="124"/>
    </row>
    <row r="661" spans="2:8" ht="15.75" customHeight="1" x14ac:dyDescent="0.3">
      <c r="B661" s="123"/>
      <c r="H661" s="124"/>
    </row>
    <row r="662" spans="2:8" ht="15.75" customHeight="1" x14ac:dyDescent="0.3">
      <c r="B662" s="123"/>
      <c r="H662" s="124"/>
    </row>
    <row r="663" spans="2:8" ht="15.75" customHeight="1" x14ac:dyDescent="0.3">
      <c r="B663" s="123"/>
      <c r="H663" s="124"/>
    </row>
    <row r="664" spans="2:8" ht="15.75" customHeight="1" x14ac:dyDescent="0.3">
      <c r="B664" s="123"/>
      <c r="H664" s="124"/>
    </row>
    <row r="665" spans="2:8" ht="15.75" customHeight="1" x14ac:dyDescent="0.3">
      <c r="B665" s="123"/>
      <c r="H665" s="124"/>
    </row>
    <row r="666" spans="2:8" ht="15.75" customHeight="1" x14ac:dyDescent="0.3">
      <c r="B666" s="123"/>
      <c r="H666" s="124"/>
    </row>
    <row r="667" spans="2:8" ht="15.75" customHeight="1" x14ac:dyDescent="0.3">
      <c r="B667" s="123"/>
      <c r="H667" s="124"/>
    </row>
    <row r="668" spans="2:8" ht="15.75" customHeight="1" x14ac:dyDescent="0.3">
      <c r="B668" s="123"/>
      <c r="H668" s="124"/>
    </row>
    <row r="669" spans="2:8" ht="15.75" customHeight="1" x14ac:dyDescent="0.3">
      <c r="B669" s="123"/>
      <c r="H669" s="124"/>
    </row>
    <row r="670" spans="2:8" ht="15.75" customHeight="1" x14ac:dyDescent="0.3">
      <c r="B670" s="123"/>
      <c r="H670" s="124"/>
    </row>
    <row r="671" spans="2:8" ht="15.75" customHeight="1" x14ac:dyDescent="0.3">
      <c r="B671" s="123"/>
      <c r="H671" s="124"/>
    </row>
    <row r="672" spans="2:8" ht="15.75" customHeight="1" x14ac:dyDescent="0.3">
      <c r="B672" s="123"/>
      <c r="H672" s="124"/>
    </row>
    <row r="673" spans="2:8" ht="15.75" customHeight="1" x14ac:dyDescent="0.3">
      <c r="B673" s="123"/>
      <c r="H673" s="124"/>
    </row>
    <row r="674" spans="2:8" ht="15.75" customHeight="1" x14ac:dyDescent="0.3">
      <c r="B674" s="123"/>
      <c r="H674" s="124"/>
    </row>
    <row r="675" spans="2:8" ht="15.75" customHeight="1" x14ac:dyDescent="0.3">
      <c r="B675" s="123"/>
      <c r="H675" s="124"/>
    </row>
    <row r="676" spans="2:8" ht="15.75" customHeight="1" x14ac:dyDescent="0.3">
      <c r="B676" s="123"/>
      <c r="H676" s="124"/>
    </row>
    <row r="677" spans="2:8" ht="15.75" customHeight="1" x14ac:dyDescent="0.3">
      <c r="B677" s="123"/>
      <c r="H677" s="124"/>
    </row>
    <row r="678" spans="2:8" ht="15.75" customHeight="1" x14ac:dyDescent="0.3">
      <c r="B678" s="123"/>
      <c r="H678" s="124"/>
    </row>
    <row r="679" spans="2:8" ht="15.75" customHeight="1" x14ac:dyDescent="0.3">
      <c r="B679" s="123"/>
      <c r="H679" s="124"/>
    </row>
    <row r="680" spans="2:8" ht="15.75" customHeight="1" x14ac:dyDescent="0.3">
      <c r="B680" s="123"/>
      <c r="H680" s="124"/>
    </row>
    <row r="681" spans="2:8" ht="15.75" customHeight="1" x14ac:dyDescent="0.3">
      <c r="B681" s="123"/>
      <c r="H681" s="124"/>
    </row>
    <row r="682" spans="2:8" ht="15.75" customHeight="1" x14ac:dyDescent="0.3">
      <c r="B682" s="123"/>
      <c r="H682" s="124"/>
    </row>
    <row r="683" spans="2:8" ht="15.75" customHeight="1" x14ac:dyDescent="0.3">
      <c r="B683" s="123"/>
      <c r="H683" s="124"/>
    </row>
    <row r="684" spans="2:8" ht="15.75" customHeight="1" x14ac:dyDescent="0.3">
      <c r="B684" s="123"/>
      <c r="H684" s="124"/>
    </row>
    <row r="685" spans="2:8" ht="15.75" customHeight="1" x14ac:dyDescent="0.3">
      <c r="B685" s="123"/>
      <c r="H685" s="124"/>
    </row>
    <row r="686" spans="2:8" ht="15.75" customHeight="1" x14ac:dyDescent="0.3">
      <c r="B686" s="123"/>
      <c r="H686" s="124"/>
    </row>
    <row r="687" spans="2:8" ht="15.75" customHeight="1" x14ac:dyDescent="0.3">
      <c r="B687" s="123"/>
      <c r="H687" s="124"/>
    </row>
    <row r="688" spans="2:8" ht="15.75" customHeight="1" x14ac:dyDescent="0.3">
      <c r="B688" s="123"/>
      <c r="H688" s="124"/>
    </row>
    <row r="689" spans="2:8" ht="15.75" customHeight="1" x14ac:dyDescent="0.3">
      <c r="B689" s="123"/>
      <c r="H689" s="124"/>
    </row>
    <row r="690" spans="2:8" ht="15.75" customHeight="1" x14ac:dyDescent="0.3">
      <c r="B690" s="123"/>
      <c r="H690" s="124"/>
    </row>
    <row r="691" spans="2:8" ht="15.75" customHeight="1" x14ac:dyDescent="0.3">
      <c r="B691" s="123"/>
      <c r="H691" s="124"/>
    </row>
    <row r="692" spans="2:8" ht="15.75" customHeight="1" x14ac:dyDescent="0.3">
      <c r="B692" s="123"/>
      <c r="H692" s="124"/>
    </row>
    <row r="693" spans="2:8" ht="15.75" customHeight="1" x14ac:dyDescent="0.3">
      <c r="B693" s="123"/>
      <c r="H693" s="124"/>
    </row>
    <row r="694" spans="2:8" ht="15.75" customHeight="1" x14ac:dyDescent="0.3">
      <c r="B694" s="123"/>
      <c r="H694" s="124"/>
    </row>
    <row r="695" spans="2:8" ht="15.75" customHeight="1" x14ac:dyDescent="0.3">
      <c r="B695" s="123"/>
      <c r="H695" s="124"/>
    </row>
    <row r="696" spans="2:8" ht="15.75" customHeight="1" x14ac:dyDescent="0.3">
      <c r="B696" s="123"/>
      <c r="H696" s="124"/>
    </row>
    <row r="697" spans="2:8" ht="15.75" customHeight="1" x14ac:dyDescent="0.3">
      <c r="B697" s="123"/>
      <c r="H697" s="124"/>
    </row>
    <row r="698" spans="2:8" ht="15.75" customHeight="1" x14ac:dyDescent="0.3">
      <c r="B698" s="123"/>
      <c r="H698" s="124"/>
    </row>
    <row r="699" spans="2:8" ht="15.75" customHeight="1" x14ac:dyDescent="0.3">
      <c r="B699" s="123"/>
      <c r="H699" s="124"/>
    </row>
    <row r="700" spans="2:8" ht="15.75" customHeight="1" x14ac:dyDescent="0.3">
      <c r="B700" s="123"/>
      <c r="H700" s="124"/>
    </row>
    <row r="701" spans="2:8" ht="15.75" customHeight="1" x14ac:dyDescent="0.3">
      <c r="B701" s="123"/>
      <c r="H701" s="124"/>
    </row>
    <row r="702" spans="2:8" ht="15.75" customHeight="1" x14ac:dyDescent="0.3">
      <c r="B702" s="123"/>
      <c r="H702" s="124"/>
    </row>
    <row r="703" spans="2:8" ht="15.75" customHeight="1" x14ac:dyDescent="0.3">
      <c r="B703" s="123"/>
      <c r="H703" s="124"/>
    </row>
    <row r="704" spans="2:8" ht="15.75" customHeight="1" x14ac:dyDescent="0.3">
      <c r="B704" s="123"/>
      <c r="H704" s="124"/>
    </row>
    <row r="705" spans="2:8" ht="15.75" customHeight="1" x14ac:dyDescent="0.3">
      <c r="B705" s="123"/>
      <c r="H705" s="124"/>
    </row>
    <row r="706" spans="2:8" ht="15.75" customHeight="1" x14ac:dyDescent="0.3">
      <c r="B706" s="123"/>
      <c r="H706" s="124"/>
    </row>
    <row r="707" spans="2:8" ht="15.75" customHeight="1" x14ac:dyDescent="0.3">
      <c r="B707" s="123"/>
      <c r="H707" s="124"/>
    </row>
    <row r="708" spans="2:8" ht="15.75" customHeight="1" x14ac:dyDescent="0.3">
      <c r="B708" s="123"/>
      <c r="H708" s="124"/>
    </row>
    <row r="709" spans="2:8" ht="15.75" customHeight="1" x14ac:dyDescent="0.3">
      <c r="B709" s="123"/>
      <c r="H709" s="124"/>
    </row>
    <row r="710" spans="2:8" ht="15.75" customHeight="1" x14ac:dyDescent="0.3">
      <c r="B710" s="123"/>
      <c r="H710" s="124"/>
    </row>
    <row r="711" spans="2:8" ht="15.75" customHeight="1" x14ac:dyDescent="0.3">
      <c r="B711" s="123"/>
      <c r="H711" s="124"/>
    </row>
    <row r="712" spans="2:8" ht="15.75" customHeight="1" x14ac:dyDescent="0.3">
      <c r="B712" s="123"/>
      <c r="H712" s="124"/>
    </row>
    <row r="713" spans="2:8" ht="15.75" customHeight="1" x14ac:dyDescent="0.3">
      <c r="B713" s="123"/>
      <c r="H713" s="124"/>
    </row>
    <row r="714" spans="2:8" ht="15.75" customHeight="1" x14ac:dyDescent="0.3">
      <c r="B714" s="123"/>
      <c r="H714" s="124"/>
    </row>
    <row r="715" spans="2:8" ht="15.75" customHeight="1" x14ac:dyDescent="0.3">
      <c r="B715" s="123"/>
      <c r="H715" s="124"/>
    </row>
    <row r="716" spans="2:8" ht="15.75" customHeight="1" x14ac:dyDescent="0.3">
      <c r="B716" s="123"/>
      <c r="H716" s="124"/>
    </row>
    <row r="717" spans="2:8" ht="15.75" customHeight="1" x14ac:dyDescent="0.3">
      <c r="B717" s="123"/>
      <c r="H717" s="124"/>
    </row>
    <row r="718" spans="2:8" ht="15.75" customHeight="1" x14ac:dyDescent="0.3">
      <c r="B718" s="123"/>
      <c r="H718" s="124"/>
    </row>
    <row r="719" spans="2:8" ht="15.75" customHeight="1" x14ac:dyDescent="0.3">
      <c r="B719" s="123"/>
      <c r="H719" s="124"/>
    </row>
    <row r="720" spans="2:8" ht="15.75" customHeight="1" x14ac:dyDescent="0.3">
      <c r="B720" s="123"/>
      <c r="H720" s="124"/>
    </row>
    <row r="721" spans="2:8" ht="15.75" customHeight="1" x14ac:dyDescent="0.3">
      <c r="B721" s="123"/>
      <c r="H721" s="124"/>
    </row>
    <row r="722" spans="2:8" ht="15.75" customHeight="1" x14ac:dyDescent="0.3">
      <c r="B722" s="123"/>
      <c r="H722" s="124"/>
    </row>
    <row r="723" spans="2:8" ht="15.75" customHeight="1" x14ac:dyDescent="0.3">
      <c r="B723" s="123"/>
      <c r="H723" s="124"/>
    </row>
    <row r="724" spans="2:8" ht="15.75" customHeight="1" x14ac:dyDescent="0.3">
      <c r="B724" s="123"/>
      <c r="H724" s="124"/>
    </row>
    <row r="725" spans="2:8" ht="15.75" customHeight="1" x14ac:dyDescent="0.3">
      <c r="B725" s="123"/>
      <c r="H725" s="124"/>
    </row>
    <row r="726" spans="2:8" ht="15.75" customHeight="1" x14ac:dyDescent="0.3">
      <c r="B726" s="123"/>
      <c r="H726" s="124"/>
    </row>
    <row r="727" spans="2:8" ht="15.75" customHeight="1" x14ac:dyDescent="0.3">
      <c r="B727" s="123"/>
      <c r="H727" s="124"/>
    </row>
    <row r="728" spans="2:8" ht="15.75" customHeight="1" x14ac:dyDescent="0.3">
      <c r="B728" s="123"/>
      <c r="H728" s="124"/>
    </row>
    <row r="729" spans="2:8" ht="15.75" customHeight="1" x14ac:dyDescent="0.3">
      <c r="B729" s="123"/>
      <c r="H729" s="124"/>
    </row>
    <row r="730" spans="2:8" ht="15.75" customHeight="1" x14ac:dyDescent="0.3">
      <c r="B730" s="123"/>
      <c r="H730" s="124"/>
    </row>
    <row r="731" spans="2:8" ht="15.75" customHeight="1" x14ac:dyDescent="0.3">
      <c r="B731" s="123"/>
      <c r="H731" s="124"/>
    </row>
    <row r="732" spans="2:8" ht="15.75" customHeight="1" x14ac:dyDescent="0.3">
      <c r="B732" s="123"/>
      <c r="H732" s="124"/>
    </row>
    <row r="733" spans="2:8" ht="15.75" customHeight="1" x14ac:dyDescent="0.3">
      <c r="B733" s="123"/>
      <c r="H733" s="124"/>
    </row>
    <row r="734" spans="2:8" ht="15.75" customHeight="1" x14ac:dyDescent="0.3">
      <c r="B734" s="123"/>
      <c r="H734" s="124"/>
    </row>
    <row r="735" spans="2:8" ht="15.75" customHeight="1" x14ac:dyDescent="0.3">
      <c r="B735" s="123"/>
      <c r="H735" s="124"/>
    </row>
    <row r="736" spans="2:8" ht="15.75" customHeight="1" x14ac:dyDescent="0.3">
      <c r="B736" s="123"/>
      <c r="H736" s="124"/>
    </row>
    <row r="737" spans="2:8" ht="15.75" customHeight="1" x14ac:dyDescent="0.3">
      <c r="B737" s="123"/>
      <c r="H737" s="124"/>
    </row>
    <row r="738" spans="2:8" ht="15.75" customHeight="1" x14ac:dyDescent="0.3">
      <c r="B738" s="123"/>
      <c r="H738" s="124"/>
    </row>
    <row r="739" spans="2:8" ht="15.75" customHeight="1" x14ac:dyDescent="0.3">
      <c r="B739" s="123"/>
      <c r="H739" s="124"/>
    </row>
    <row r="740" spans="2:8" ht="15.75" customHeight="1" x14ac:dyDescent="0.3">
      <c r="B740" s="123"/>
      <c r="H740" s="124"/>
    </row>
    <row r="741" spans="2:8" ht="15.75" customHeight="1" x14ac:dyDescent="0.3">
      <c r="B741" s="123"/>
      <c r="H741" s="124"/>
    </row>
    <row r="742" spans="2:8" ht="15.75" customHeight="1" x14ac:dyDescent="0.3">
      <c r="B742" s="123"/>
      <c r="H742" s="124"/>
    </row>
    <row r="743" spans="2:8" ht="15.75" customHeight="1" x14ac:dyDescent="0.3">
      <c r="B743" s="123"/>
      <c r="H743" s="124"/>
    </row>
    <row r="744" spans="2:8" ht="15.75" customHeight="1" x14ac:dyDescent="0.3">
      <c r="B744" s="123"/>
      <c r="H744" s="124"/>
    </row>
    <row r="745" spans="2:8" ht="15.75" customHeight="1" x14ac:dyDescent="0.3">
      <c r="B745" s="123"/>
      <c r="H745" s="124"/>
    </row>
    <row r="746" spans="2:8" ht="15.75" customHeight="1" x14ac:dyDescent="0.3">
      <c r="B746" s="123"/>
      <c r="H746" s="124"/>
    </row>
    <row r="747" spans="2:8" ht="15.75" customHeight="1" x14ac:dyDescent="0.3">
      <c r="B747" s="123"/>
      <c r="H747" s="124"/>
    </row>
    <row r="748" spans="2:8" ht="15.75" customHeight="1" x14ac:dyDescent="0.3">
      <c r="B748" s="123"/>
      <c r="H748" s="124"/>
    </row>
    <row r="749" spans="2:8" ht="15.75" customHeight="1" x14ac:dyDescent="0.3">
      <c r="B749" s="123"/>
      <c r="H749" s="124"/>
    </row>
    <row r="750" spans="2:8" ht="15.75" customHeight="1" x14ac:dyDescent="0.3">
      <c r="B750" s="123"/>
      <c r="H750" s="124"/>
    </row>
    <row r="751" spans="2:8" ht="15.75" customHeight="1" x14ac:dyDescent="0.3">
      <c r="B751" s="123"/>
      <c r="H751" s="124"/>
    </row>
    <row r="752" spans="2:8" ht="15.75" customHeight="1" x14ac:dyDescent="0.3">
      <c r="B752" s="123"/>
      <c r="H752" s="124"/>
    </row>
    <row r="753" spans="2:8" ht="15.75" customHeight="1" x14ac:dyDescent="0.3">
      <c r="B753" s="123"/>
      <c r="H753" s="124"/>
    </row>
    <row r="754" spans="2:8" ht="15.75" customHeight="1" x14ac:dyDescent="0.3">
      <c r="B754" s="123"/>
      <c r="H754" s="124"/>
    </row>
    <row r="755" spans="2:8" ht="15.75" customHeight="1" x14ac:dyDescent="0.3">
      <c r="B755" s="123"/>
      <c r="H755" s="124"/>
    </row>
    <row r="756" spans="2:8" ht="15.75" customHeight="1" x14ac:dyDescent="0.3">
      <c r="B756" s="123"/>
      <c r="H756" s="124"/>
    </row>
    <row r="757" spans="2:8" ht="15.75" customHeight="1" x14ac:dyDescent="0.3">
      <c r="B757" s="123"/>
      <c r="H757" s="124"/>
    </row>
    <row r="758" spans="2:8" ht="15.75" customHeight="1" x14ac:dyDescent="0.3">
      <c r="B758" s="123"/>
      <c r="H758" s="124"/>
    </row>
    <row r="759" spans="2:8" ht="15.75" customHeight="1" x14ac:dyDescent="0.3">
      <c r="B759" s="123"/>
      <c r="H759" s="124"/>
    </row>
    <row r="760" spans="2:8" ht="15.75" customHeight="1" x14ac:dyDescent="0.3">
      <c r="B760" s="123"/>
      <c r="H760" s="124"/>
    </row>
    <row r="761" spans="2:8" ht="15.75" customHeight="1" x14ac:dyDescent="0.3">
      <c r="B761" s="123"/>
      <c r="H761" s="124"/>
    </row>
    <row r="762" spans="2:8" ht="15.75" customHeight="1" x14ac:dyDescent="0.3">
      <c r="B762" s="123"/>
      <c r="H762" s="124"/>
    </row>
    <row r="763" spans="2:8" ht="15.75" customHeight="1" x14ac:dyDescent="0.3">
      <c r="B763" s="123"/>
      <c r="H763" s="124"/>
    </row>
    <row r="764" spans="2:8" ht="15.75" customHeight="1" x14ac:dyDescent="0.3">
      <c r="B764" s="123"/>
      <c r="H764" s="124"/>
    </row>
    <row r="765" spans="2:8" ht="15.75" customHeight="1" x14ac:dyDescent="0.3">
      <c r="B765" s="123"/>
      <c r="H765" s="124"/>
    </row>
    <row r="766" spans="2:8" ht="15.75" customHeight="1" x14ac:dyDescent="0.3">
      <c r="B766" s="123"/>
      <c r="H766" s="124"/>
    </row>
    <row r="767" spans="2:8" ht="15.75" customHeight="1" x14ac:dyDescent="0.3">
      <c r="B767" s="123"/>
      <c r="H767" s="124"/>
    </row>
    <row r="768" spans="2:8" ht="15.75" customHeight="1" x14ac:dyDescent="0.3">
      <c r="B768" s="123"/>
      <c r="H768" s="124"/>
    </row>
    <row r="769" spans="2:8" ht="15.75" customHeight="1" x14ac:dyDescent="0.3">
      <c r="B769" s="123"/>
      <c r="H769" s="124"/>
    </row>
    <row r="770" spans="2:8" ht="15.75" customHeight="1" x14ac:dyDescent="0.3">
      <c r="B770" s="123"/>
      <c r="H770" s="124"/>
    </row>
    <row r="771" spans="2:8" ht="15.75" customHeight="1" x14ac:dyDescent="0.3">
      <c r="B771" s="123"/>
      <c r="H771" s="124"/>
    </row>
    <row r="772" spans="2:8" ht="15.75" customHeight="1" x14ac:dyDescent="0.3">
      <c r="B772" s="123"/>
      <c r="H772" s="124"/>
    </row>
    <row r="773" spans="2:8" ht="15.75" customHeight="1" x14ac:dyDescent="0.3">
      <c r="B773" s="123"/>
      <c r="H773" s="124"/>
    </row>
    <row r="774" spans="2:8" ht="15.75" customHeight="1" x14ac:dyDescent="0.3">
      <c r="B774" s="123"/>
      <c r="H774" s="124"/>
    </row>
    <row r="775" spans="2:8" ht="15.75" customHeight="1" x14ac:dyDescent="0.3">
      <c r="B775" s="123"/>
      <c r="H775" s="124"/>
    </row>
    <row r="776" spans="2:8" ht="15.75" customHeight="1" x14ac:dyDescent="0.3">
      <c r="B776" s="123"/>
      <c r="H776" s="124"/>
    </row>
    <row r="777" spans="2:8" ht="15.75" customHeight="1" x14ac:dyDescent="0.3">
      <c r="B777" s="123"/>
      <c r="H777" s="124"/>
    </row>
    <row r="778" spans="2:8" ht="15.75" customHeight="1" x14ac:dyDescent="0.3">
      <c r="B778" s="123"/>
      <c r="H778" s="124"/>
    </row>
    <row r="779" spans="2:8" ht="15.75" customHeight="1" x14ac:dyDescent="0.3">
      <c r="B779" s="123"/>
      <c r="H779" s="124"/>
    </row>
    <row r="780" spans="2:8" ht="15.75" customHeight="1" x14ac:dyDescent="0.3">
      <c r="B780" s="123"/>
      <c r="H780" s="124"/>
    </row>
    <row r="781" spans="2:8" ht="15.75" customHeight="1" x14ac:dyDescent="0.3">
      <c r="B781" s="123"/>
      <c r="H781" s="124"/>
    </row>
    <row r="782" spans="2:8" ht="15.75" customHeight="1" x14ac:dyDescent="0.3">
      <c r="B782" s="123"/>
      <c r="H782" s="124"/>
    </row>
    <row r="783" spans="2:8" ht="15.75" customHeight="1" x14ac:dyDescent="0.3">
      <c r="B783" s="123"/>
      <c r="H783" s="124"/>
    </row>
    <row r="784" spans="2:8" ht="15.75" customHeight="1" x14ac:dyDescent="0.3">
      <c r="B784" s="123"/>
      <c r="H784" s="124"/>
    </row>
    <row r="785" spans="2:8" ht="15.75" customHeight="1" x14ac:dyDescent="0.3">
      <c r="B785" s="123"/>
      <c r="H785" s="124"/>
    </row>
    <row r="786" spans="2:8" ht="15.75" customHeight="1" x14ac:dyDescent="0.3">
      <c r="B786" s="123"/>
      <c r="H786" s="124"/>
    </row>
    <row r="787" spans="2:8" ht="15.75" customHeight="1" x14ac:dyDescent="0.3">
      <c r="B787" s="123"/>
      <c r="H787" s="124"/>
    </row>
    <row r="788" spans="2:8" ht="15.75" customHeight="1" x14ac:dyDescent="0.3">
      <c r="B788" s="123"/>
      <c r="H788" s="124"/>
    </row>
    <row r="789" spans="2:8" ht="15.75" customHeight="1" x14ac:dyDescent="0.3">
      <c r="B789" s="123"/>
      <c r="H789" s="124"/>
    </row>
    <row r="790" spans="2:8" ht="15.75" customHeight="1" x14ac:dyDescent="0.3">
      <c r="B790" s="123"/>
      <c r="H790" s="124"/>
    </row>
    <row r="791" spans="2:8" ht="15.75" customHeight="1" x14ac:dyDescent="0.3">
      <c r="B791" s="123"/>
      <c r="H791" s="124"/>
    </row>
    <row r="792" spans="2:8" ht="15.75" customHeight="1" x14ac:dyDescent="0.3">
      <c r="B792" s="123"/>
      <c r="H792" s="124"/>
    </row>
    <row r="793" spans="2:8" ht="15.75" customHeight="1" x14ac:dyDescent="0.3">
      <c r="B793" s="123"/>
      <c r="H793" s="124"/>
    </row>
    <row r="794" spans="2:8" ht="15.75" customHeight="1" x14ac:dyDescent="0.3">
      <c r="B794" s="123"/>
      <c r="H794" s="124"/>
    </row>
    <row r="795" spans="2:8" ht="15.75" customHeight="1" x14ac:dyDescent="0.3">
      <c r="B795" s="123"/>
      <c r="H795" s="124"/>
    </row>
    <row r="796" spans="2:8" ht="15.75" customHeight="1" x14ac:dyDescent="0.3">
      <c r="B796" s="123"/>
      <c r="H796" s="124"/>
    </row>
    <row r="797" spans="2:8" ht="15.75" customHeight="1" x14ac:dyDescent="0.3">
      <c r="B797" s="123"/>
      <c r="H797" s="124"/>
    </row>
    <row r="798" spans="2:8" ht="15.75" customHeight="1" x14ac:dyDescent="0.3">
      <c r="B798" s="123"/>
      <c r="H798" s="124"/>
    </row>
    <row r="799" spans="2:8" ht="15.75" customHeight="1" x14ac:dyDescent="0.3">
      <c r="B799" s="123"/>
      <c r="H799" s="124"/>
    </row>
    <row r="800" spans="2:8" ht="15.75" customHeight="1" x14ac:dyDescent="0.3">
      <c r="B800" s="123"/>
      <c r="H800" s="124"/>
    </row>
    <row r="801" spans="2:8" ht="15.75" customHeight="1" x14ac:dyDescent="0.3">
      <c r="B801" s="123"/>
      <c r="H801" s="124"/>
    </row>
    <row r="802" spans="2:8" ht="15.75" customHeight="1" x14ac:dyDescent="0.3">
      <c r="B802" s="123"/>
      <c r="H802" s="124"/>
    </row>
    <row r="803" spans="2:8" ht="15.75" customHeight="1" x14ac:dyDescent="0.3">
      <c r="B803" s="123"/>
      <c r="H803" s="124"/>
    </row>
    <row r="804" spans="2:8" ht="15.75" customHeight="1" x14ac:dyDescent="0.3">
      <c r="B804" s="123"/>
      <c r="H804" s="124"/>
    </row>
    <row r="805" spans="2:8" ht="15.75" customHeight="1" x14ac:dyDescent="0.3">
      <c r="B805" s="123"/>
      <c r="H805" s="124"/>
    </row>
    <row r="806" spans="2:8" ht="15.75" customHeight="1" x14ac:dyDescent="0.3">
      <c r="B806" s="123"/>
      <c r="H806" s="124"/>
    </row>
    <row r="807" spans="2:8" ht="15.75" customHeight="1" x14ac:dyDescent="0.3">
      <c r="B807" s="123"/>
      <c r="H807" s="124"/>
    </row>
    <row r="808" spans="2:8" ht="15.75" customHeight="1" x14ac:dyDescent="0.3">
      <c r="B808" s="123"/>
      <c r="H808" s="124"/>
    </row>
    <row r="809" spans="2:8" ht="15.75" customHeight="1" x14ac:dyDescent="0.3">
      <c r="B809" s="123"/>
      <c r="H809" s="124"/>
    </row>
    <row r="810" spans="2:8" ht="15.75" customHeight="1" x14ac:dyDescent="0.3">
      <c r="B810" s="123"/>
      <c r="H810" s="124"/>
    </row>
    <row r="811" spans="2:8" ht="15.75" customHeight="1" x14ac:dyDescent="0.3">
      <c r="B811" s="123"/>
      <c r="H811" s="124"/>
    </row>
    <row r="812" spans="2:8" ht="15.75" customHeight="1" x14ac:dyDescent="0.3">
      <c r="B812" s="123"/>
      <c r="H812" s="124"/>
    </row>
    <row r="813" spans="2:8" ht="15.75" customHeight="1" x14ac:dyDescent="0.3">
      <c r="B813" s="123"/>
      <c r="H813" s="124"/>
    </row>
    <row r="814" spans="2:8" ht="15.75" customHeight="1" x14ac:dyDescent="0.3">
      <c r="B814" s="123"/>
      <c r="H814" s="124"/>
    </row>
    <row r="815" spans="2:8" ht="15.75" customHeight="1" x14ac:dyDescent="0.3">
      <c r="B815" s="123"/>
      <c r="H815" s="124"/>
    </row>
    <row r="816" spans="2:8" ht="15.75" customHeight="1" x14ac:dyDescent="0.3">
      <c r="B816" s="123"/>
      <c r="H816" s="124"/>
    </row>
    <row r="817" spans="2:8" ht="15.75" customHeight="1" x14ac:dyDescent="0.3">
      <c r="B817" s="123"/>
      <c r="H817" s="124"/>
    </row>
    <row r="818" spans="2:8" ht="15.75" customHeight="1" x14ac:dyDescent="0.3">
      <c r="B818" s="123"/>
      <c r="H818" s="124"/>
    </row>
    <row r="819" spans="2:8" ht="15.75" customHeight="1" x14ac:dyDescent="0.3">
      <c r="B819" s="123"/>
      <c r="H819" s="124"/>
    </row>
    <row r="820" spans="2:8" ht="15.75" customHeight="1" x14ac:dyDescent="0.3">
      <c r="B820" s="123"/>
      <c r="H820" s="124"/>
    </row>
    <row r="821" spans="2:8" ht="15.75" customHeight="1" x14ac:dyDescent="0.3">
      <c r="B821" s="123"/>
      <c r="H821" s="124"/>
    </row>
    <row r="822" spans="2:8" ht="15.75" customHeight="1" x14ac:dyDescent="0.3">
      <c r="B822" s="123"/>
      <c r="H822" s="124"/>
    </row>
    <row r="823" spans="2:8" ht="15.75" customHeight="1" x14ac:dyDescent="0.3">
      <c r="B823" s="123"/>
      <c r="H823" s="124"/>
    </row>
    <row r="824" spans="2:8" ht="15.75" customHeight="1" x14ac:dyDescent="0.3">
      <c r="B824" s="123"/>
      <c r="H824" s="124"/>
    </row>
    <row r="825" spans="2:8" ht="15.75" customHeight="1" x14ac:dyDescent="0.3">
      <c r="B825" s="123"/>
      <c r="H825" s="124"/>
    </row>
    <row r="826" spans="2:8" ht="15.75" customHeight="1" x14ac:dyDescent="0.3">
      <c r="B826" s="123"/>
      <c r="H826" s="124"/>
    </row>
    <row r="827" spans="2:8" ht="15.75" customHeight="1" x14ac:dyDescent="0.3">
      <c r="B827" s="123"/>
      <c r="H827" s="124"/>
    </row>
    <row r="828" spans="2:8" ht="15.75" customHeight="1" x14ac:dyDescent="0.3">
      <c r="B828" s="123"/>
      <c r="H828" s="124"/>
    </row>
    <row r="829" spans="2:8" ht="15.75" customHeight="1" x14ac:dyDescent="0.3">
      <c r="B829" s="123"/>
      <c r="H829" s="124"/>
    </row>
    <row r="830" spans="2:8" ht="15.75" customHeight="1" x14ac:dyDescent="0.3">
      <c r="B830" s="123"/>
      <c r="H830" s="124"/>
    </row>
    <row r="831" spans="2:8" ht="15.75" customHeight="1" x14ac:dyDescent="0.3">
      <c r="B831" s="123"/>
      <c r="H831" s="124"/>
    </row>
    <row r="832" spans="2:8" ht="15.75" customHeight="1" x14ac:dyDescent="0.3">
      <c r="B832" s="123"/>
      <c r="H832" s="124"/>
    </row>
    <row r="833" spans="2:8" ht="15.75" customHeight="1" x14ac:dyDescent="0.3">
      <c r="B833" s="123"/>
      <c r="H833" s="124"/>
    </row>
    <row r="834" spans="2:8" ht="15.75" customHeight="1" x14ac:dyDescent="0.3">
      <c r="B834" s="123"/>
      <c r="H834" s="124"/>
    </row>
    <row r="835" spans="2:8" ht="15.75" customHeight="1" x14ac:dyDescent="0.3">
      <c r="B835" s="123"/>
      <c r="H835" s="124"/>
    </row>
    <row r="836" spans="2:8" ht="15.75" customHeight="1" x14ac:dyDescent="0.3">
      <c r="B836" s="123"/>
      <c r="H836" s="124"/>
    </row>
    <row r="837" spans="2:8" ht="15.75" customHeight="1" x14ac:dyDescent="0.3">
      <c r="B837" s="123"/>
      <c r="H837" s="124"/>
    </row>
    <row r="838" spans="2:8" ht="15.75" customHeight="1" x14ac:dyDescent="0.3">
      <c r="B838" s="123"/>
      <c r="H838" s="124"/>
    </row>
    <row r="839" spans="2:8" ht="15.75" customHeight="1" x14ac:dyDescent="0.3">
      <c r="B839" s="123"/>
      <c r="H839" s="124"/>
    </row>
    <row r="840" spans="2:8" ht="15.75" customHeight="1" x14ac:dyDescent="0.3">
      <c r="B840" s="123"/>
      <c r="H840" s="124"/>
    </row>
    <row r="841" spans="2:8" ht="15.75" customHeight="1" x14ac:dyDescent="0.3">
      <c r="B841" s="123"/>
      <c r="H841" s="124"/>
    </row>
    <row r="842" spans="2:8" ht="15.75" customHeight="1" x14ac:dyDescent="0.3">
      <c r="B842" s="123"/>
      <c r="H842" s="124"/>
    </row>
    <row r="843" spans="2:8" ht="15.75" customHeight="1" x14ac:dyDescent="0.3">
      <c r="B843" s="123"/>
      <c r="H843" s="124"/>
    </row>
    <row r="844" spans="2:8" ht="15.75" customHeight="1" x14ac:dyDescent="0.3">
      <c r="B844" s="123"/>
      <c r="H844" s="124"/>
    </row>
    <row r="845" spans="2:8" ht="15.75" customHeight="1" x14ac:dyDescent="0.3">
      <c r="B845" s="123"/>
      <c r="H845" s="124"/>
    </row>
    <row r="846" spans="2:8" ht="15.75" customHeight="1" x14ac:dyDescent="0.3">
      <c r="B846" s="123"/>
      <c r="H846" s="124"/>
    </row>
    <row r="847" spans="2:8" ht="15.75" customHeight="1" x14ac:dyDescent="0.3">
      <c r="B847" s="123"/>
      <c r="H847" s="124"/>
    </row>
    <row r="848" spans="2:8" ht="15.75" customHeight="1" x14ac:dyDescent="0.3">
      <c r="B848" s="123"/>
      <c r="H848" s="124"/>
    </row>
    <row r="849" spans="2:8" ht="15.75" customHeight="1" x14ac:dyDescent="0.3">
      <c r="B849" s="123"/>
      <c r="H849" s="124"/>
    </row>
    <row r="850" spans="2:8" ht="15.75" customHeight="1" x14ac:dyDescent="0.3">
      <c r="B850" s="123"/>
      <c r="H850" s="124"/>
    </row>
    <row r="851" spans="2:8" ht="15.75" customHeight="1" x14ac:dyDescent="0.3">
      <c r="B851" s="123"/>
      <c r="H851" s="124"/>
    </row>
    <row r="852" spans="2:8" ht="15.75" customHeight="1" x14ac:dyDescent="0.3">
      <c r="B852" s="123"/>
      <c r="H852" s="124"/>
    </row>
    <row r="853" spans="2:8" ht="15.75" customHeight="1" x14ac:dyDescent="0.3">
      <c r="B853" s="123"/>
      <c r="H853" s="124"/>
    </row>
    <row r="854" spans="2:8" ht="15.75" customHeight="1" x14ac:dyDescent="0.3">
      <c r="B854" s="123"/>
      <c r="H854" s="124"/>
    </row>
    <row r="855" spans="2:8" ht="15.75" customHeight="1" x14ac:dyDescent="0.3">
      <c r="B855" s="123"/>
      <c r="H855" s="124"/>
    </row>
    <row r="856" spans="2:8" ht="15.75" customHeight="1" x14ac:dyDescent="0.3">
      <c r="B856" s="123"/>
      <c r="H856" s="124"/>
    </row>
    <row r="857" spans="2:8" ht="15.75" customHeight="1" x14ac:dyDescent="0.3">
      <c r="B857" s="123"/>
      <c r="H857" s="124"/>
    </row>
    <row r="858" spans="2:8" ht="15.75" customHeight="1" x14ac:dyDescent="0.3">
      <c r="B858" s="123"/>
      <c r="H858" s="124"/>
    </row>
    <row r="859" spans="2:8" ht="15.75" customHeight="1" x14ac:dyDescent="0.3">
      <c r="B859" s="123"/>
      <c r="H859" s="124"/>
    </row>
    <row r="860" spans="2:8" ht="15.75" customHeight="1" x14ac:dyDescent="0.3">
      <c r="B860" s="123"/>
      <c r="H860" s="124"/>
    </row>
    <row r="861" spans="2:8" ht="15.75" customHeight="1" x14ac:dyDescent="0.3">
      <c r="B861" s="123"/>
      <c r="H861" s="124"/>
    </row>
    <row r="862" spans="2:8" ht="15.75" customHeight="1" x14ac:dyDescent="0.3">
      <c r="B862" s="123"/>
      <c r="H862" s="124"/>
    </row>
    <row r="863" spans="2:8" ht="15.75" customHeight="1" x14ac:dyDescent="0.3">
      <c r="B863" s="123"/>
      <c r="H863" s="124"/>
    </row>
    <row r="864" spans="2:8" ht="15.75" customHeight="1" x14ac:dyDescent="0.3">
      <c r="B864" s="123"/>
      <c r="H864" s="124"/>
    </row>
    <row r="865" spans="2:8" ht="15.75" customHeight="1" x14ac:dyDescent="0.3">
      <c r="B865" s="123"/>
      <c r="H865" s="124"/>
    </row>
    <row r="866" spans="2:8" ht="15.75" customHeight="1" x14ac:dyDescent="0.3">
      <c r="B866" s="123"/>
      <c r="H866" s="124"/>
    </row>
    <row r="867" spans="2:8" ht="15.75" customHeight="1" x14ac:dyDescent="0.3">
      <c r="B867" s="123"/>
      <c r="H867" s="124"/>
    </row>
    <row r="868" spans="2:8" ht="15.75" customHeight="1" x14ac:dyDescent="0.3">
      <c r="B868" s="123"/>
      <c r="H868" s="124"/>
    </row>
    <row r="869" spans="2:8" ht="15.75" customHeight="1" x14ac:dyDescent="0.3">
      <c r="B869" s="123"/>
      <c r="H869" s="124"/>
    </row>
    <row r="870" spans="2:8" ht="15.75" customHeight="1" x14ac:dyDescent="0.3">
      <c r="B870" s="123"/>
      <c r="H870" s="124"/>
    </row>
    <row r="871" spans="2:8" ht="15.75" customHeight="1" x14ac:dyDescent="0.3">
      <c r="B871" s="123"/>
      <c r="H871" s="124"/>
    </row>
    <row r="872" spans="2:8" ht="15.75" customHeight="1" x14ac:dyDescent="0.3">
      <c r="B872" s="123"/>
      <c r="H872" s="124"/>
    </row>
    <row r="873" spans="2:8" ht="15.75" customHeight="1" x14ac:dyDescent="0.3">
      <c r="B873" s="123"/>
      <c r="H873" s="124"/>
    </row>
    <row r="874" spans="2:8" ht="15.75" customHeight="1" x14ac:dyDescent="0.3">
      <c r="B874" s="123"/>
      <c r="H874" s="124"/>
    </row>
    <row r="875" spans="2:8" ht="15.75" customHeight="1" x14ac:dyDescent="0.3">
      <c r="B875" s="123"/>
      <c r="H875" s="124"/>
    </row>
    <row r="876" spans="2:8" ht="15.75" customHeight="1" x14ac:dyDescent="0.3">
      <c r="B876" s="123"/>
      <c r="H876" s="124"/>
    </row>
    <row r="877" spans="2:8" ht="15.75" customHeight="1" x14ac:dyDescent="0.3">
      <c r="B877" s="123"/>
      <c r="H877" s="124"/>
    </row>
    <row r="878" spans="2:8" ht="15.75" customHeight="1" x14ac:dyDescent="0.3">
      <c r="B878" s="123"/>
      <c r="H878" s="124"/>
    </row>
    <row r="879" spans="2:8" ht="15.75" customHeight="1" x14ac:dyDescent="0.3">
      <c r="B879" s="123"/>
      <c r="H879" s="124"/>
    </row>
    <row r="880" spans="2:8" ht="15.75" customHeight="1" x14ac:dyDescent="0.3">
      <c r="B880" s="123"/>
      <c r="H880" s="124"/>
    </row>
    <row r="881" spans="2:8" ht="15.75" customHeight="1" x14ac:dyDescent="0.3">
      <c r="B881" s="123"/>
      <c r="H881" s="124"/>
    </row>
    <row r="882" spans="2:8" ht="15.75" customHeight="1" x14ac:dyDescent="0.3">
      <c r="B882" s="123"/>
      <c r="H882" s="124"/>
    </row>
    <row r="883" spans="2:8" ht="15.75" customHeight="1" x14ac:dyDescent="0.3">
      <c r="B883" s="123"/>
      <c r="H883" s="124"/>
    </row>
    <row r="884" spans="2:8" ht="15.75" customHeight="1" x14ac:dyDescent="0.3">
      <c r="B884" s="123"/>
      <c r="H884" s="124"/>
    </row>
    <row r="885" spans="2:8" ht="15.75" customHeight="1" x14ac:dyDescent="0.3">
      <c r="B885" s="123"/>
      <c r="H885" s="124"/>
    </row>
    <row r="886" spans="2:8" ht="15.75" customHeight="1" x14ac:dyDescent="0.3">
      <c r="B886" s="123"/>
      <c r="H886" s="124"/>
    </row>
    <row r="887" spans="2:8" ht="15.75" customHeight="1" x14ac:dyDescent="0.3">
      <c r="B887" s="123"/>
      <c r="H887" s="124"/>
    </row>
    <row r="888" spans="2:8" ht="15.75" customHeight="1" x14ac:dyDescent="0.3">
      <c r="B888" s="123"/>
      <c r="H888" s="124"/>
    </row>
    <row r="889" spans="2:8" ht="15.75" customHeight="1" x14ac:dyDescent="0.3">
      <c r="B889" s="123"/>
      <c r="H889" s="124"/>
    </row>
    <row r="890" spans="2:8" ht="15.75" customHeight="1" x14ac:dyDescent="0.3">
      <c r="B890" s="123"/>
      <c r="H890" s="124"/>
    </row>
    <row r="891" spans="2:8" ht="15.75" customHeight="1" x14ac:dyDescent="0.3">
      <c r="B891" s="123"/>
      <c r="H891" s="124"/>
    </row>
    <row r="892" spans="2:8" ht="15.75" customHeight="1" x14ac:dyDescent="0.3">
      <c r="B892" s="123"/>
      <c r="H892" s="124"/>
    </row>
    <row r="893" spans="2:8" ht="15.75" customHeight="1" x14ac:dyDescent="0.3">
      <c r="B893" s="123"/>
      <c r="H893" s="124"/>
    </row>
    <row r="894" spans="2:8" ht="15.75" customHeight="1" x14ac:dyDescent="0.3">
      <c r="B894" s="123"/>
      <c r="H894" s="124"/>
    </row>
    <row r="895" spans="2:8" ht="15.75" customHeight="1" x14ac:dyDescent="0.3">
      <c r="B895" s="123"/>
      <c r="H895" s="124"/>
    </row>
    <row r="896" spans="2:8" ht="15.75" customHeight="1" x14ac:dyDescent="0.3">
      <c r="B896" s="123"/>
      <c r="H896" s="124"/>
    </row>
    <row r="897" spans="2:8" ht="15.75" customHeight="1" x14ac:dyDescent="0.3">
      <c r="B897" s="123"/>
      <c r="H897" s="124"/>
    </row>
    <row r="898" spans="2:8" ht="15.75" customHeight="1" x14ac:dyDescent="0.3">
      <c r="B898" s="123"/>
      <c r="H898" s="124"/>
    </row>
    <row r="899" spans="2:8" ht="15.75" customHeight="1" x14ac:dyDescent="0.3">
      <c r="B899" s="123"/>
      <c r="H899" s="124"/>
    </row>
    <row r="900" spans="2:8" ht="15.75" customHeight="1" x14ac:dyDescent="0.3">
      <c r="B900" s="123"/>
      <c r="H900" s="124"/>
    </row>
    <row r="901" spans="2:8" ht="15.75" customHeight="1" x14ac:dyDescent="0.3">
      <c r="B901" s="123"/>
      <c r="H901" s="124"/>
    </row>
    <row r="902" spans="2:8" ht="15.75" customHeight="1" x14ac:dyDescent="0.3">
      <c r="B902" s="123"/>
      <c r="H902" s="124"/>
    </row>
    <row r="903" spans="2:8" ht="15.75" customHeight="1" x14ac:dyDescent="0.3">
      <c r="B903" s="123"/>
      <c r="H903" s="124"/>
    </row>
    <row r="904" spans="2:8" ht="15.75" customHeight="1" x14ac:dyDescent="0.3">
      <c r="B904" s="123"/>
      <c r="H904" s="124"/>
    </row>
    <row r="905" spans="2:8" ht="15.75" customHeight="1" x14ac:dyDescent="0.3">
      <c r="B905" s="123"/>
      <c r="H905" s="124"/>
    </row>
    <row r="906" spans="2:8" ht="15.75" customHeight="1" x14ac:dyDescent="0.3">
      <c r="B906" s="123"/>
      <c r="H906" s="124"/>
    </row>
    <row r="907" spans="2:8" ht="15.75" customHeight="1" x14ac:dyDescent="0.3">
      <c r="B907" s="123"/>
      <c r="H907" s="124"/>
    </row>
    <row r="908" spans="2:8" ht="15.75" customHeight="1" x14ac:dyDescent="0.3">
      <c r="B908" s="123"/>
      <c r="H908" s="124"/>
    </row>
    <row r="909" spans="2:8" ht="15.75" customHeight="1" x14ac:dyDescent="0.3">
      <c r="B909" s="123"/>
      <c r="H909" s="124"/>
    </row>
    <row r="910" spans="2:8" ht="15.75" customHeight="1" x14ac:dyDescent="0.3">
      <c r="B910" s="123"/>
      <c r="H910" s="124"/>
    </row>
    <row r="911" spans="2:8" ht="15.75" customHeight="1" x14ac:dyDescent="0.3">
      <c r="B911" s="123"/>
      <c r="H911" s="124"/>
    </row>
    <row r="912" spans="2:8" ht="15.75" customHeight="1" x14ac:dyDescent="0.3">
      <c r="B912" s="123"/>
      <c r="H912" s="124"/>
    </row>
    <row r="913" spans="2:8" ht="15.75" customHeight="1" x14ac:dyDescent="0.3">
      <c r="B913" s="123"/>
      <c r="H913" s="124"/>
    </row>
    <row r="914" spans="2:8" ht="15.75" customHeight="1" x14ac:dyDescent="0.3">
      <c r="B914" s="123"/>
      <c r="H914" s="124"/>
    </row>
    <row r="915" spans="2:8" ht="15.75" customHeight="1" x14ac:dyDescent="0.3">
      <c r="B915" s="123"/>
      <c r="H915" s="124"/>
    </row>
    <row r="916" spans="2:8" ht="15.75" customHeight="1" x14ac:dyDescent="0.3">
      <c r="B916" s="123"/>
      <c r="H916" s="124"/>
    </row>
    <row r="917" spans="2:8" ht="15.75" customHeight="1" x14ac:dyDescent="0.3">
      <c r="B917" s="123"/>
      <c r="H917" s="124"/>
    </row>
    <row r="918" spans="2:8" ht="15.75" customHeight="1" x14ac:dyDescent="0.3">
      <c r="B918" s="123"/>
      <c r="H918" s="124"/>
    </row>
    <row r="919" spans="2:8" ht="15.75" customHeight="1" x14ac:dyDescent="0.3">
      <c r="B919" s="123"/>
      <c r="H919" s="124"/>
    </row>
    <row r="920" spans="2:8" ht="15.75" customHeight="1" x14ac:dyDescent="0.3">
      <c r="B920" s="123"/>
      <c r="H920" s="124"/>
    </row>
    <row r="921" spans="2:8" ht="15.75" customHeight="1" x14ac:dyDescent="0.3">
      <c r="B921" s="123"/>
      <c r="H921" s="124"/>
    </row>
    <row r="922" spans="2:8" ht="15.75" customHeight="1" x14ac:dyDescent="0.3">
      <c r="B922" s="123"/>
      <c r="H922" s="124"/>
    </row>
    <row r="923" spans="2:8" ht="15.75" customHeight="1" x14ac:dyDescent="0.3">
      <c r="B923" s="123"/>
      <c r="H923" s="124"/>
    </row>
    <row r="924" spans="2:8" ht="15.75" customHeight="1" x14ac:dyDescent="0.3">
      <c r="B924" s="123"/>
      <c r="H924" s="124"/>
    </row>
    <row r="925" spans="2:8" ht="15.75" customHeight="1" x14ac:dyDescent="0.3">
      <c r="B925" s="123"/>
      <c r="H925" s="124"/>
    </row>
    <row r="926" spans="2:8" ht="15.75" customHeight="1" x14ac:dyDescent="0.3">
      <c r="B926" s="123"/>
      <c r="H926" s="124"/>
    </row>
    <row r="927" spans="2:8" ht="15.75" customHeight="1" x14ac:dyDescent="0.3">
      <c r="B927" s="123"/>
      <c r="H927" s="124"/>
    </row>
    <row r="928" spans="2:8" ht="15.75" customHeight="1" x14ac:dyDescent="0.3">
      <c r="B928" s="123"/>
      <c r="H928" s="124"/>
    </row>
    <row r="929" spans="2:8" ht="15.75" customHeight="1" x14ac:dyDescent="0.3">
      <c r="B929" s="123"/>
      <c r="H929" s="124"/>
    </row>
    <row r="930" spans="2:8" ht="15.75" customHeight="1" x14ac:dyDescent="0.3">
      <c r="B930" s="123"/>
      <c r="H930" s="124"/>
    </row>
    <row r="931" spans="2:8" ht="15.75" customHeight="1" x14ac:dyDescent="0.3">
      <c r="B931" s="123"/>
      <c r="H931" s="124"/>
    </row>
    <row r="932" spans="2:8" ht="15.75" customHeight="1" x14ac:dyDescent="0.3">
      <c r="B932" s="123"/>
      <c r="H932" s="124"/>
    </row>
    <row r="933" spans="2:8" ht="15.75" customHeight="1" x14ac:dyDescent="0.3">
      <c r="B933" s="123"/>
      <c r="H933" s="124"/>
    </row>
    <row r="934" spans="2:8" ht="15.75" customHeight="1" x14ac:dyDescent="0.3">
      <c r="B934" s="123"/>
      <c r="H934" s="124"/>
    </row>
    <row r="935" spans="2:8" ht="15.75" customHeight="1" x14ac:dyDescent="0.3">
      <c r="B935" s="123"/>
      <c r="H935" s="124"/>
    </row>
    <row r="936" spans="2:8" ht="15.75" customHeight="1" x14ac:dyDescent="0.3">
      <c r="B936" s="123"/>
      <c r="H936" s="124"/>
    </row>
    <row r="937" spans="2:8" ht="15.75" customHeight="1" x14ac:dyDescent="0.3">
      <c r="B937" s="123"/>
      <c r="H937" s="124"/>
    </row>
    <row r="938" spans="2:8" ht="15.75" customHeight="1" x14ac:dyDescent="0.3">
      <c r="B938" s="123"/>
      <c r="H938" s="124"/>
    </row>
    <row r="939" spans="2:8" ht="15.75" customHeight="1" x14ac:dyDescent="0.3">
      <c r="B939" s="123"/>
      <c r="H939" s="124"/>
    </row>
    <row r="940" spans="2:8" ht="15.75" customHeight="1" x14ac:dyDescent="0.3">
      <c r="B940" s="123"/>
      <c r="H940" s="124"/>
    </row>
    <row r="941" spans="2:8" ht="15.75" customHeight="1" x14ac:dyDescent="0.3">
      <c r="B941" s="123"/>
      <c r="H941" s="124"/>
    </row>
    <row r="942" spans="2:8" ht="15.75" customHeight="1" x14ac:dyDescent="0.3">
      <c r="B942" s="123"/>
      <c r="H942" s="124"/>
    </row>
    <row r="943" spans="2:8" ht="15.75" customHeight="1" x14ac:dyDescent="0.3">
      <c r="B943" s="123"/>
      <c r="H943" s="124"/>
    </row>
    <row r="944" spans="2:8" ht="15.75" customHeight="1" x14ac:dyDescent="0.3">
      <c r="B944" s="123"/>
      <c r="H944" s="124"/>
    </row>
    <row r="945" spans="2:8" ht="15.75" customHeight="1" x14ac:dyDescent="0.3">
      <c r="B945" s="123"/>
      <c r="H945" s="124"/>
    </row>
    <row r="946" spans="2:8" ht="15.75" customHeight="1" x14ac:dyDescent="0.3">
      <c r="B946" s="123"/>
      <c r="H946" s="124"/>
    </row>
    <row r="947" spans="2:8" ht="15.75" customHeight="1" x14ac:dyDescent="0.3">
      <c r="B947" s="123"/>
      <c r="H947" s="124"/>
    </row>
    <row r="948" spans="2:8" ht="15.75" customHeight="1" x14ac:dyDescent="0.3">
      <c r="B948" s="123"/>
      <c r="H948" s="124"/>
    </row>
    <row r="949" spans="2:8" ht="15.75" customHeight="1" x14ac:dyDescent="0.3">
      <c r="B949" s="123"/>
      <c r="H949" s="124"/>
    </row>
    <row r="950" spans="2:8" ht="15.75" customHeight="1" x14ac:dyDescent="0.3">
      <c r="B950" s="123"/>
      <c r="H950" s="124"/>
    </row>
    <row r="951" spans="2:8" ht="15.75" customHeight="1" x14ac:dyDescent="0.3">
      <c r="B951" s="123"/>
      <c r="H951" s="124"/>
    </row>
    <row r="952" spans="2:8" ht="15.75" customHeight="1" x14ac:dyDescent="0.3">
      <c r="B952" s="123"/>
      <c r="H952" s="124"/>
    </row>
    <row r="953" spans="2:8" ht="15.75" customHeight="1" x14ac:dyDescent="0.3">
      <c r="B953" s="123"/>
      <c r="H953" s="124"/>
    </row>
    <row r="954" spans="2:8" ht="15.75" customHeight="1" x14ac:dyDescent="0.3">
      <c r="B954" s="123"/>
      <c r="H954" s="124"/>
    </row>
    <row r="955" spans="2:8" ht="15.75" customHeight="1" x14ac:dyDescent="0.3">
      <c r="B955" s="123"/>
      <c r="H955" s="124"/>
    </row>
    <row r="956" spans="2:8" ht="15.75" customHeight="1" x14ac:dyDescent="0.3">
      <c r="B956" s="123"/>
      <c r="H956" s="124"/>
    </row>
    <row r="957" spans="2:8" ht="15.75" customHeight="1" x14ac:dyDescent="0.3">
      <c r="B957" s="123"/>
      <c r="H957" s="124"/>
    </row>
    <row r="958" spans="2:8" ht="15.75" customHeight="1" x14ac:dyDescent="0.3">
      <c r="B958" s="123"/>
      <c r="H958" s="124"/>
    </row>
    <row r="959" spans="2:8" ht="15.75" customHeight="1" x14ac:dyDescent="0.3">
      <c r="B959" s="123"/>
      <c r="H959" s="124"/>
    </row>
    <row r="960" spans="2:8" ht="15.75" customHeight="1" x14ac:dyDescent="0.3">
      <c r="B960" s="123"/>
      <c r="H960" s="124"/>
    </row>
    <row r="961" spans="2:8" ht="15.75" customHeight="1" x14ac:dyDescent="0.3">
      <c r="B961" s="123"/>
      <c r="H961" s="124"/>
    </row>
    <row r="962" spans="2:8" ht="15.75" customHeight="1" x14ac:dyDescent="0.3">
      <c r="B962" s="123"/>
      <c r="H962" s="124"/>
    </row>
    <row r="963" spans="2:8" ht="15.75" customHeight="1" x14ac:dyDescent="0.3">
      <c r="B963" s="123"/>
      <c r="H963" s="124"/>
    </row>
    <row r="964" spans="2:8" ht="15.75" customHeight="1" x14ac:dyDescent="0.3">
      <c r="B964" s="123"/>
      <c r="H964" s="124"/>
    </row>
    <row r="965" spans="2:8" ht="15.75" customHeight="1" x14ac:dyDescent="0.3">
      <c r="B965" s="123"/>
      <c r="H965" s="124"/>
    </row>
    <row r="966" spans="2:8" ht="15.75" customHeight="1" x14ac:dyDescent="0.3">
      <c r="B966" s="123"/>
      <c r="H966" s="124"/>
    </row>
    <row r="967" spans="2:8" ht="15.75" customHeight="1" x14ac:dyDescent="0.3">
      <c r="B967" s="123"/>
      <c r="H967" s="124"/>
    </row>
    <row r="968" spans="2:8" ht="15.75" customHeight="1" x14ac:dyDescent="0.3">
      <c r="B968" s="123"/>
      <c r="H968" s="124"/>
    </row>
    <row r="969" spans="2:8" ht="15.75" customHeight="1" x14ac:dyDescent="0.3">
      <c r="B969" s="123"/>
      <c r="H969" s="124"/>
    </row>
    <row r="970" spans="2:8" ht="15.75" customHeight="1" x14ac:dyDescent="0.3">
      <c r="B970" s="123"/>
      <c r="H970" s="124"/>
    </row>
    <row r="971" spans="2:8" ht="15.75" customHeight="1" x14ac:dyDescent="0.3">
      <c r="B971" s="123"/>
      <c r="H971" s="124"/>
    </row>
    <row r="972" spans="2:8" ht="15.75" customHeight="1" x14ac:dyDescent="0.3">
      <c r="B972" s="123"/>
      <c r="H972" s="124"/>
    </row>
    <row r="973" spans="2:8" ht="15.75" customHeight="1" x14ac:dyDescent="0.3">
      <c r="B973" s="123"/>
      <c r="H973" s="124"/>
    </row>
    <row r="974" spans="2:8" ht="15.75" customHeight="1" x14ac:dyDescent="0.3">
      <c r="B974" s="123"/>
      <c r="H974" s="124"/>
    </row>
    <row r="975" spans="2:8" ht="15.75" customHeight="1" x14ac:dyDescent="0.3">
      <c r="B975" s="123"/>
      <c r="H975" s="124"/>
    </row>
    <row r="976" spans="2:8" ht="15.75" customHeight="1" x14ac:dyDescent="0.3">
      <c r="B976" s="123"/>
      <c r="H976" s="124"/>
    </row>
    <row r="977" spans="2:8" ht="15.75" customHeight="1" x14ac:dyDescent="0.3">
      <c r="B977" s="123"/>
      <c r="H977" s="124"/>
    </row>
    <row r="978" spans="2:8" ht="15.75" customHeight="1" x14ac:dyDescent="0.3">
      <c r="B978" s="123"/>
      <c r="H978" s="124"/>
    </row>
    <row r="979" spans="2:8" ht="15.75" customHeight="1" x14ac:dyDescent="0.3">
      <c r="B979" s="123"/>
      <c r="H979" s="124"/>
    </row>
    <row r="980" spans="2:8" ht="15.75" customHeight="1" x14ac:dyDescent="0.3">
      <c r="B980" s="123"/>
      <c r="H980" s="124"/>
    </row>
    <row r="981" spans="2:8" ht="15.75" customHeight="1" x14ac:dyDescent="0.3">
      <c r="B981" s="123"/>
      <c r="H981" s="124"/>
    </row>
    <row r="982" spans="2:8" ht="15.75" customHeight="1" x14ac:dyDescent="0.3">
      <c r="B982" s="123"/>
      <c r="H982" s="124"/>
    </row>
    <row r="983" spans="2:8" ht="15.75" customHeight="1" x14ac:dyDescent="0.3">
      <c r="B983" s="123"/>
      <c r="H983" s="124"/>
    </row>
    <row r="984" spans="2:8" ht="15.75" customHeight="1" x14ac:dyDescent="0.3">
      <c r="B984" s="123"/>
      <c r="H984" s="124"/>
    </row>
    <row r="985" spans="2:8" ht="15.75" customHeight="1" x14ac:dyDescent="0.3">
      <c r="B985" s="123"/>
      <c r="H985" s="124"/>
    </row>
    <row r="986" spans="2:8" ht="15.75" customHeight="1" x14ac:dyDescent="0.3">
      <c r="B986" s="123"/>
      <c r="H986" s="124"/>
    </row>
    <row r="987" spans="2:8" ht="15.75" customHeight="1" x14ac:dyDescent="0.3">
      <c r="B987" s="123"/>
      <c r="H987" s="124"/>
    </row>
    <row r="988" spans="2:8" ht="15.75" customHeight="1" x14ac:dyDescent="0.3">
      <c r="B988" s="123"/>
      <c r="H988" s="124"/>
    </row>
    <row r="989" spans="2:8" ht="15.75" customHeight="1" x14ac:dyDescent="0.3">
      <c r="B989" s="123"/>
      <c r="H989" s="124"/>
    </row>
    <row r="990" spans="2:8" ht="15.75" customHeight="1" x14ac:dyDescent="0.3">
      <c r="B990" s="123"/>
      <c r="H990" s="124"/>
    </row>
    <row r="991" spans="2:8" ht="15.75" customHeight="1" x14ac:dyDescent="0.3">
      <c r="B991" s="123"/>
      <c r="H991" s="124"/>
    </row>
    <row r="992" spans="2:8" ht="15.75" customHeight="1" x14ac:dyDescent="0.3">
      <c r="B992" s="123"/>
      <c r="H992" s="124"/>
    </row>
    <row r="993" spans="2:8" ht="15.75" customHeight="1" x14ac:dyDescent="0.3">
      <c r="B993" s="123"/>
      <c r="H993" s="124"/>
    </row>
    <row r="994" spans="2:8" ht="15.75" customHeight="1" x14ac:dyDescent="0.3">
      <c r="B994" s="123"/>
      <c r="H994" s="124"/>
    </row>
    <row r="995" spans="2:8" ht="15.75" customHeight="1" x14ac:dyDescent="0.3">
      <c r="B995" s="123"/>
      <c r="H995" s="124"/>
    </row>
    <row r="996" spans="2:8" ht="15.75" customHeight="1" x14ac:dyDescent="0.3">
      <c r="B996" s="123"/>
      <c r="H996" s="124"/>
    </row>
    <row r="997" spans="2:8" ht="15.75" customHeight="1" x14ac:dyDescent="0.3">
      <c r="B997" s="123"/>
      <c r="H997" s="124"/>
    </row>
    <row r="998" spans="2:8" ht="15.75" customHeight="1" x14ac:dyDescent="0.3">
      <c r="B998" s="123"/>
      <c r="H998" s="124"/>
    </row>
    <row r="999" spans="2:8" ht="15.75" customHeight="1" x14ac:dyDescent="0.3">
      <c r="B999" s="123"/>
      <c r="H999" s="124"/>
    </row>
  </sheetData>
  <sheetProtection sheet="1" objects="1" scenarios="1"/>
  <mergeCells count="98">
    <mergeCell ref="A117:H117"/>
    <mergeCell ref="A118:B118"/>
    <mergeCell ref="A114:H114"/>
    <mergeCell ref="A113:H113"/>
    <mergeCell ref="A194:C194"/>
    <mergeCell ref="D194:F194"/>
    <mergeCell ref="A195:H195"/>
    <mergeCell ref="A196:H196"/>
    <mergeCell ref="A197:H197"/>
    <mergeCell ref="A198:H198"/>
    <mergeCell ref="A199:H199"/>
    <mergeCell ref="A200:H200"/>
    <mergeCell ref="A201:H201"/>
    <mergeCell ref="A202:H202"/>
    <mergeCell ref="A203:H203"/>
    <mergeCell ref="A204:H204"/>
    <mergeCell ref="A205:H205"/>
    <mergeCell ref="A206:H206"/>
    <mergeCell ref="A207:H207"/>
    <mergeCell ref="A208:H208"/>
    <mergeCell ref="A209:H209"/>
    <mergeCell ref="A210:H210"/>
    <mergeCell ref="A211:H211"/>
    <mergeCell ref="A212:H212"/>
    <mergeCell ref="A213:H213"/>
    <mergeCell ref="A214:H214"/>
    <mergeCell ref="A215:H215"/>
    <mergeCell ref="A216:H216"/>
    <mergeCell ref="A217:H217"/>
    <mergeCell ref="A218:H218"/>
    <mergeCell ref="A219:H219"/>
    <mergeCell ref="A220:H220"/>
    <mergeCell ref="A221:H221"/>
    <mergeCell ref="A222:H222"/>
    <mergeCell ref="A259:H259"/>
    <mergeCell ref="A262:H262"/>
    <mergeCell ref="A263:G263"/>
    <mergeCell ref="A264:H264"/>
    <mergeCell ref="A265:G265"/>
    <mergeCell ref="A225:H225"/>
    <mergeCell ref="A226:B226"/>
    <mergeCell ref="A255:B255"/>
    <mergeCell ref="D255:F255"/>
    <mergeCell ref="A256:H256"/>
    <mergeCell ref="A257:H257"/>
    <mergeCell ref="A258:H258"/>
    <mergeCell ref="A1:H3"/>
    <mergeCell ref="A4:H4"/>
    <mergeCell ref="A5:H5"/>
    <mergeCell ref="A6:H6"/>
    <mergeCell ref="A7:H7"/>
    <mergeCell ref="C8:E8"/>
    <mergeCell ref="F8:H8"/>
    <mergeCell ref="C9:E9"/>
    <mergeCell ref="F9:H9"/>
    <mergeCell ref="C10:H10"/>
    <mergeCell ref="C11:H11"/>
    <mergeCell ref="A12:H12"/>
    <mergeCell ref="A13:B13"/>
    <mergeCell ref="C14:D14"/>
    <mergeCell ref="A27:C27"/>
    <mergeCell ref="D27:F27"/>
    <mergeCell ref="A28:H28"/>
    <mergeCell ref="A29:H29"/>
    <mergeCell ref="A30:H30"/>
    <mergeCell ref="A33:H33"/>
    <mergeCell ref="A34:B34"/>
    <mergeCell ref="A51:C51"/>
    <mergeCell ref="D51:F51"/>
    <mergeCell ref="A53:H53"/>
    <mergeCell ref="A54:H54"/>
    <mergeCell ref="A55:H55"/>
    <mergeCell ref="A56:H56"/>
    <mergeCell ref="A57:H57"/>
    <mergeCell ref="A58:H58"/>
    <mergeCell ref="A59:H59"/>
    <mergeCell ref="A62:H62"/>
    <mergeCell ref="A63:B63"/>
    <mergeCell ref="A81:C81"/>
    <mergeCell ref="D81:F81"/>
    <mergeCell ref="A82:H82"/>
    <mergeCell ref="A83:H83"/>
    <mergeCell ref="A84:H84"/>
    <mergeCell ref="A85:H85"/>
    <mergeCell ref="A86:H86"/>
    <mergeCell ref="A110:H110"/>
    <mergeCell ref="A111:H111"/>
    <mergeCell ref="A112:H112"/>
    <mergeCell ref="A87:H87"/>
    <mergeCell ref="A88:H88"/>
    <mergeCell ref="A89:H89"/>
    <mergeCell ref="A90:H90"/>
    <mergeCell ref="A91:H91"/>
    <mergeCell ref="A94:H94"/>
    <mergeCell ref="A95:B95"/>
    <mergeCell ref="A108:C108"/>
    <mergeCell ref="D108:F108"/>
    <mergeCell ref="A109:H109"/>
  </mergeCells>
  <phoneticPr fontId="38" type="noConversion"/>
  <hyperlinks>
    <hyperlink ref="B133" r:id="rId1" xr:uid="{00000000-0004-0000-0000-000000000000}"/>
    <hyperlink ref="B134" r:id="rId2" xr:uid="{00000000-0004-0000-0000-000001000000}"/>
    <hyperlink ref="B135" r:id="rId3" xr:uid="{00000000-0004-0000-0000-000002000000}"/>
    <hyperlink ref="B136" r:id="rId4" xr:uid="{00000000-0004-0000-0000-000003000000}"/>
    <hyperlink ref="B137" r:id="rId5" xr:uid="{00000000-0004-0000-0000-000004000000}"/>
    <hyperlink ref="B138" r:id="rId6" xr:uid="{00000000-0004-0000-0000-000005000000}"/>
    <hyperlink ref="B139" r:id="rId7" xr:uid="{00000000-0004-0000-0000-000006000000}"/>
    <hyperlink ref="B140" r:id="rId8" xr:uid="{00000000-0004-0000-0000-000007000000}"/>
    <hyperlink ref="B149" r:id="rId9" xr:uid="{00000000-0004-0000-0000-000008000000}"/>
    <hyperlink ref="B150" r:id="rId10" xr:uid="{00000000-0004-0000-0000-000009000000}"/>
    <hyperlink ref="B151" r:id="rId11" xr:uid="{00000000-0004-0000-0000-00000A000000}"/>
    <hyperlink ref="B152" r:id="rId12" xr:uid="{00000000-0004-0000-0000-00000B000000}"/>
    <hyperlink ref="B153" r:id="rId13" xr:uid="{00000000-0004-0000-0000-00000C000000}"/>
    <hyperlink ref="B154" r:id="rId14" xr:uid="{00000000-0004-0000-0000-00000D000000}"/>
    <hyperlink ref="B155" r:id="rId15" xr:uid="{00000000-0004-0000-0000-00000E000000}"/>
    <hyperlink ref="B156" r:id="rId16" xr:uid="{00000000-0004-0000-0000-00000F000000}"/>
  </hyperlinks>
  <pageMargins left="0.78749999999999998" right="0.78749999999999998" top="0.51180555555555496" bottom="0.51180555555555496" header="0" footer="0"/>
  <pageSetup paperSize="9" fitToHeight="0" orientation="portrait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6" width="8.44140625" customWidth="1"/>
    <col min="7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51180555555555496" right="0.51180555555555496" top="0.78749999999999998" bottom="0.78749999999999998" header="0" footer="0"/>
  <pageSetup scale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Planilha1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 do CH</dc:creator>
  <cp:lastModifiedBy>Diego Napoleão</cp:lastModifiedBy>
  <dcterms:created xsi:type="dcterms:W3CDTF">2016-11-11T17:22:52Z</dcterms:created>
  <dcterms:modified xsi:type="dcterms:W3CDTF">2026-05-22T18:52:53Z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